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Web and Policy Office\Published Forms\"/>
    </mc:Choice>
  </mc:AlternateContent>
  <xr:revisionPtr revIDLastSave="0" documentId="13_ncr:1_{4E9F2180-3D34-4D67-977D-13474A254CC9}" xr6:coauthVersionLast="47" xr6:coauthVersionMax="47" xr10:uidLastSave="{00000000-0000-0000-0000-000000000000}"/>
  <bookViews>
    <workbookView xWindow="-108" yWindow="-108" windowWidth="23256" windowHeight="12576" activeTab="2" xr2:uid="{00000000-000D-0000-FFFF-FFFF00000000}"/>
  </bookViews>
  <sheets>
    <sheet name="Introduction" sheetId="24" r:id="rId1"/>
    <sheet name="Space Standards" sheetId="25" r:id="rId2"/>
    <sheet name="ALL DIVISIONS" sheetId="5" r:id="rId3"/>
    <sheet name="Div 2" sheetId="26" state="hidden" r:id="rId4"/>
    <sheet name="Div 3" sheetId="27" state="hidden" r:id="rId5"/>
    <sheet name="Div 4" sheetId="28" state="hidden" r:id="rId6"/>
    <sheet name="Div 5" sheetId="29" state="hidden" r:id="rId7"/>
    <sheet name="Div 6" sheetId="30" state="hidden" r:id="rId8"/>
    <sheet name="Div 7" sheetId="31" state="hidden" r:id="rId9"/>
    <sheet name="Div 8" sheetId="32" state="hidden" r:id="rId10"/>
    <sheet name="Div 9" sheetId="33" state="hidden" r:id="rId11"/>
    <sheet name="Div 10" sheetId="34" state="hidden" r:id="rId12"/>
    <sheet name="Special Support" sheetId="4" r:id="rId13"/>
    <sheet name="Summary" sheetId="1" r:id="rId14"/>
  </sheets>
  <definedNames>
    <definedName name="CopyPrintMailSupply">Summary!$C$88:$C$89</definedName>
    <definedName name="FocusPrivacyRoom" localSheetId="2">'ALL DIVISIONS'!$C$68:$C$69</definedName>
    <definedName name="FocusPrivacyRoom" localSheetId="11">'Div 10'!$C$48:$C$49</definedName>
    <definedName name="FocusPrivacyRoom" localSheetId="3">'Div 2'!$C$48:$C$49</definedName>
    <definedName name="FocusPrivacyRoom" localSheetId="4">'Div 3'!$C$48:$C$49</definedName>
    <definedName name="FocusPrivacyRoom" localSheetId="5">'Div 4'!$C$48:$C$49</definedName>
    <definedName name="FocusPrivacyRoom" localSheetId="6">'Div 5'!$C$48:$C$49</definedName>
    <definedName name="FocusPrivacyRoom" localSheetId="7">'Div 6'!$C$48:$C$49</definedName>
    <definedName name="FocusPrivacyRoom" localSheetId="8">'Div 7'!$C$48:$C$49</definedName>
    <definedName name="FocusPrivacyRoom" localSheetId="9">'Div 8'!$C$48:$C$49</definedName>
    <definedName name="FocusPrivacyRoom" localSheetId="10">'Div 9'!$C$48:$C$49</definedName>
    <definedName name="FocusPrivacyRoom" localSheetId="0">Introduction!$C$70:$C$71</definedName>
    <definedName name="FocusPrivacyRoom" localSheetId="1">'Space Standards'!$C$67:$C$68</definedName>
    <definedName name="FocusPrivacyRoom" localSheetId="12">'Special Support'!$C$67:$C$68</definedName>
    <definedName name="FocusPrivacyRoom">Summary!$C$85:$C$86</definedName>
    <definedName name="PantryBreakRoom">Summary!$C$75:$C$78</definedName>
    <definedName name="PantryBreakroomSF" localSheetId="2">'ALL DIVISIONS'!$D$59:$D$61</definedName>
    <definedName name="PantryBreakroomSF" localSheetId="11">'Div 10'!$D$39:$D$41</definedName>
    <definedName name="PantryBreakroomSF" localSheetId="3">'Div 2'!$D$39:$D$41</definedName>
    <definedName name="PantryBreakroomSF" localSheetId="4">'Div 3'!$D$39:$D$41</definedName>
    <definedName name="PantryBreakroomSF" localSheetId="5">'Div 4'!$D$39:$D$41</definedName>
    <definedName name="PantryBreakroomSF" localSheetId="6">'Div 5'!$D$39:$D$41</definedName>
    <definedName name="PantryBreakroomSF" localSheetId="7">'Div 6'!$D$39:$D$41</definedName>
    <definedName name="PantryBreakroomSF" localSheetId="8">'Div 7'!$D$39:$D$41</definedName>
    <definedName name="PantryBreakroomSF" localSheetId="9">'Div 8'!$D$39:$D$41</definedName>
    <definedName name="PantryBreakroomSF" localSheetId="10">'Div 9'!$D$39:$D$41</definedName>
    <definedName name="PantryBreakroomSF" localSheetId="0">Introduction!$D$61:$D$63</definedName>
    <definedName name="PantryBreakroomSF" localSheetId="1">'Space Standards'!$D$58:$D$60</definedName>
    <definedName name="PantryBreakroomSF" localSheetId="12">'Special Support'!$D$58:$D$60</definedName>
    <definedName name="PantryBreakroomSF">Summary!$D$75:$D$77</definedName>
    <definedName name="PantryBrearkoomSF" localSheetId="2">'ALL DIVISIONS'!$D$59:$D$61</definedName>
    <definedName name="PantryBrearkoomSF" localSheetId="11">'Div 10'!$D$39:$D$41</definedName>
    <definedName name="PantryBrearkoomSF" localSheetId="3">'Div 2'!$D$39:$D$41</definedName>
    <definedName name="PantryBrearkoomSF" localSheetId="4">'Div 3'!$D$39:$D$41</definedName>
    <definedName name="PantryBrearkoomSF" localSheetId="5">'Div 4'!$D$39:$D$41</definedName>
    <definedName name="PantryBrearkoomSF" localSheetId="6">'Div 5'!$D$39:$D$41</definedName>
    <definedName name="PantryBrearkoomSF" localSheetId="7">'Div 6'!$D$39:$D$41</definedName>
    <definedName name="PantryBrearkoomSF" localSheetId="8">'Div 7'!$D$39:$D$41</definedName>
    <definedName name="PantryBrearkoomSF" localSheetId="9">'Div 8'!$D$39:$D$41</definedName>
    <definedName name="PantryBrearkoomSF" localSheetId="10">'Div 9'!$D$39:$D$41</definedName>
    <definedName name="PantryBrearkoomSF" localSheetId="0">Introduction!$D$61:$D$63</definedName>
    <definedName name="PantryBrearkoomSF" localSheetId="1">'Space Standards'!$D$58:$D$60</definedName>
    <definedName name="PantryBrearkoomSF" localSheetId="12">'Special Support'!$D$58:$D$60</definedName>
    <definedName name="PantryBrearkoomSF">Summary!$D$75:$D$77</definedName>
    <definedName name="PantyBreakroom" localSheetId="2">'ALL DIVISIONS'!$C$59:$C$61</definedName>
    <definedName name="PantyBreakroom" localSheetId="11">'Div 10'!$C$39:$C$41</definedName>
    <definedName name="PantyBreakroom" localSheetId="3">'Div 2'!$C$39:$C$41</definedName>
    <definedName name="PantyBreakroom" localSheetId="4">'Div 3'!$C$39:$C$41</definedName>
    <definedName name="PantyBreakroom" localSheetId="5">'Div 4'!$C$39:$C$41</definedName>
    <definedName name="PantyBreakroom" localSheetId="6">'Div 5'!$C$39:$C$41</definedName>
    <definedName name="PantyBreakroom" localSheetId="7">'Div 6'!$C$39:$C$41</definedName>
    <definedName name="PantyBreakroom" localSheetId="8">'Div 7'!$C$39:$C$41</definedName>
    <definedName name="PantyBreakroom" localSheetId="9">'Div 8'!$C$39:$C$41</definedName>
    <definedName name="PantyBreakroom" localSheetId="10">'Div 9'!$C$39:$C$41</definedName>
    <definedName name="PantyBreakroom" localSheetId="0">Introduction!$C$61:$C$63</definedName>
    <definedName name="PantyBreakroom" localSheetId="1">'Space Standards'!$C$58:$C$60</definedName>
    <definedName name="PantyBreakroom" localSheetId="12">'Special Support'!$C$58:$C$60</definedName>
    <definedName name="PantyBreakroom">Summary!$C$75:$C$77</definedName>
    <definedName name="_xlnm.Print_Area" localSheetId="13">Summary!$A$1:$I$72</definedName>
    <definedName name="ReceptionEntryArea" localSheetId="2">'ALL DIVISIONS'!$C$63:$C$66</definedName>
    <definedName name="ReceptionEntryArea" localSheetId="11">'Div 10'!$C$43:$C$46</definedName>
    <definedName name="ReceptionEntryArea" localSheetId="3">'Div 2'!$C$43:$C$46</definedName>
    <definedName name="ReceptionEntryArea" localSheetId="4">'Div 3'!$C$43:$C$46</definedName>
    <definedName name="ReceptionEntryArea" localSheetId="5">'Div 4'!$C$43:$C$46</definedName>
    <definedName name="ReceptionEntryArea" localSheetId="6">'Div 5'!$C$43:$C$46</definedName>
    <definedName name="ReceptionEntryArea" localSheetId="7">'Div 6'!$C$43:$C$46</definedName>
    <definedName name="ReceptionEntryArea" localSheetId="8">'Div 7'!$C$43:$C$46</definedName>
    <definedName name="ReceptionEntryArea" localSheetId="9">'Div 8'!$C$43:$C$46</definedName>
    <definedName name="ReceptionEntryArea" localSheetId="10">'Div 9'!$C$43:$C$46</definedName>
    <definedName name="ReceptionEntryArea" localSheetId="0">Introduction!$C$65:$C$68</definedName>
    <definedName name="ReceptionEntryArea" localSheetId="1">'Space Standards'!$C$62:$C$65</definedName>
    <definedName name="ReceptionEntryArea" localSheetId="12">'Special Support'!$C$62:$C$65</definedName>
    <definedName name="ReceptionEntryArea">Summary!$C$80:$C$83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 l="1"/>
  <c r="H44" i="1"/>
  <c r="H42" i="1"/>
  <c r="H41" i="1"/>
  <c r="H40" i="1"/>
  <c r="H39" i="1"/>
  <c r="F45" i="1"/>
  <c r="F44" i="1"/>
  <c r="F42" i="1"/>
  <c r="F41" i="1"/>
  <c r="F40" i="1"/>
  <c r="F39" i="1"/>
  <c r="H38" i="1"/>
  <c r="F38" i="1"/>
  <c r="I45" i="34" l="1"/>
  <c r="G45" i="34"/>
  <c r="I44" i="34"/>
  <c r="G44" i="34"/>
  <c r="I42" i="34"/>
  <c r="G42" i="34"/>
  <c r="I41" i="34"/>
  <c r="G41" i="34"/>
  <c r="I40" i="34"/>
  <c r="G40" i="34"/>
  <c r="I39" i="34"/>
  <c r="G39" i="34"/>
  <c r="I38" i="34"/>
  <c r="G38" i="34"/>
  <c r="I36" i="34"/>
  <c r="G36" i="34"/>
  <c r="I35" i="34"/>
  <c r="G35" i="34"/>
  <c r="I34" i="34"/>
  <c r="G34" i="34"/>
  <c r="I33" i="34"/>
  <c r="G33" i="34"/>
  <c r="I31" i="34"/>
  <c r="G31" i="34"/>
  <c r="I30" i="34"/>
  <c r="G30" i="34"/>
  <c r="I28" i="34"/>
  <c r="G28" i="34"/>
  <c r="I27" i="34"/>
  <c r="G27" i="34"/>
  <c r="I26" i="34"/>
  <c r="G26" i="34"/>
  <c r="I24" i="34"/>
  <c r="G24" i="34"/>
  <c r="I23" i="34"/>
  <c r="G23" i="34"/>
  <c r="I22" i="34"/>
  <c r="G22" i="34"/>
  <c r="I20" i="34"/>
  <c r="G20" i="34"/>
  <c r="I19" i="34"/>
  <c r="G19" i="34"/>
  <c r="I18" i="34"/>
  <c r="G18" i="34"/>
  <c r="G46" i="34" s="1"/>
  <c r="H14" i="34"/>
  <c r="D49" i="34" s="1"/>
  <c r="F14" i="34"/>
  <c r="D48" i="34" s="1"/>
  <c r="I13" i="34"/>
  <c r="G13" i="34"/>
  <c r="I12" i="34"/>
  <c r="G12" i="34"/>
  <c r="I11" i="34"/>
  <c r="G11" i="34"/>
  <c r="I10" i="34"/>
  <c r="G10" i="34"/>
  <c r="I9" i="34"/>
  <c r="G9" i="34"/>
  <c r="I45" i="33"/>
  <c r="G45" i="33"/>
  <c r="I44" i="33"/>
  <c r="G44" i="33"/>
  <c r="I42" i="33"/>
  <c r="G42" i="33"/>
  <c r="I41" i="33"/>
  <c r="G41" i="33"/>
  <c r="I40" i="33"/>
  <c r="G40" i="33"/>
  <c r="I39" i="33"/>
  <c r="G39" i="33"/>
  <c r="I38" i="33"/>
  <c r="G38" i="33"/>
  <c r="I36" i="33"/>
  <c r="G36" i="33"/>
  <c r="I35" i="33"/>
  <c r="G35" i="33"/>
  <c r="I34" i="33"/>
  <c r="G34" i="33"/>
  <c r="I33" i="33"/>
  <c r="G33" i="33"/>
  <c r="I31" i="33"/>
  <c r="G31" i="33"/>
  <c r="I30" i="33"/>
  <c r="G30" i="33"/>
  <c r="I28" i="33"/>
  <c r="G28" i="33"/>
  <c r="I27" i="33"/>
  <c r="G27" i="33"/>
  <c r="I26" i="33"/>
  <c r="G26" i="33"/>
  <c r="I24" i="33"/>
  <c r="G24" i="33"/>
  <c r="I23" i="33"/>
  <c r="G23" i="33"/>
  <c r="I22" i="33"/>
  <c r="G22" i="33"/>
  <c r="I20" i="33"/>
  <c r="G20" i="33"/>
  <c r="I19" i="33"/>
  <c r="G19" i="33"/>
  <c r="I18" i="33"/>
  <c r="G18" i="33"/>
  <c r="H14" i="33"/>
  <c r="D49" i="33" s="1"/>
  <c r="F14" i="33"/>
  <c r="D48" i="33" s="1"/>
  <c r="I13" i="33"/>
  <c r="G13" i="33"/>
  <c r="I12" i="33"/>
  <c r="G12" i="33"/>
  <c r="I11" i="33"/>
  <c r="G11" i="33"/>
  <c r="I10" i="33"/>
  <c r="I15" i="33" s="1"/>
  <c r="G10" i="33"/>
  <c r="I9" i="33"/>
  <c r="G9" i="33"/>
  <c r="I45" i="32"/>
  <c r="G45" i="32"/>
  <c r="I44" i="32"/>
  <c r="G44" i="32"/>
  <c r="I42" i="32"/>
  <c r="G42" i="32"/>
  <c r="I41" i="32"/>
  <c r="G41" i="32"/>
  <c r="I40" i="32"/>
  <c r="G40" i="32"/>
  <c r="I39" i="32"/>
  <c r="G39" i="32"/>
  <c r="I38" i="32"/>
  <c r="G38" i="32"/>
  <c r="I36" i="32"/>
  <c r="G36" i="32"/>
  <c r="I35" i="32"/>
  <c r="G35" i="32"/>
  <c r="I34" i="32"/>
  <c r="G34" i="32"/>
  <c r="I33" i="32"/>
  <c r="G33" i="32"/>
  <c r="I31" i="32"/>
  <c r="G31" i="32"/>
  <c r="I30" i="32"/>
  <c r="G30" i="32"/>
  <c r="I28" i="32"/>
  <c r="G28" i="32"/>
  <c r="I27" i="32"/>
  <c r="G27" i="32"/>
  <c r="I26" i="32"/>
  <c r="G26" i="32"/>
  <c r="I24" i="32"/>
  <c r="G24" i="32"/>
  <c r="I23" i="32"/>
  <c r="G23" i="32"/>
  <c r="I22" i="32"/>
  <c r="G22" i="32"/>
  <c r="I20" i="32"/>
  <c r="G20" i="32"/>
  <c r="I19" i="32"/>
  <c r="G19" i="32"/>
  <c r="I18" i="32"/>
  <c r="G18" i="32"/>
  <c r="H14" i="32"/>
  <c r="D49" i="32" s="1"/>
  <c r="F14" i="32"/>
  <c r="D48" i="32" s="1"/>
  <c r="I13" i="32"/>
  <c r="G13" i="32"/>
  <c r="I12" i="32"/>
  <c r="G12" i="32"/>
  <c r="I11" i="32"/>
  <c r="G11" i="32"/>
  <c r="I10" i="32"/>
  <c r="G10" i="32"/>
  <c r="I9" i="32"/>
  <c r="G9" i="32"/>
  <c r="I45" i="31"/>
  <c r="G45" i="31"/>
  <c r="I44" i="31"/>
  <c r="G44" i="31"/>
  <c r="I42" i="31"/>
  <c r="G42" i="31"/>
  <c r="I41" i="31"/>
  <c r="G41" i="31"/>
  <c r="I40" i="31"/>
  <c r="G40" i="31"/>
  <c r="I39" i="31"/>
  <c r="G39" i="31"/>
  <c r="I38" i="31"/>
  <c r="G38" i="31"/>
  <c r="I36" i="31"/>
  <c r="G36" i="31"/>
  <c r="I35" i="31"/>
  <c r="G35" i="31"/>
  <c r="I34" i="31"/>
  <c r="G34" i="31"/>
  <c r="I33" i="31"/>
  <c r="G33" i="31"/>
  <c r="I31" i="31"/>
  <c r="G31" i="31"/>
  <c r="I30" i="31"/>
  <c r="G30" i="31"/>
  <c r="I28" i="31"/>
  <c r="G28" i="31"/>
  <c r="I27" i="31"/>
  <c r="G27" i="31"/>
  <c r="I26" i="31"/>
  <c r="G26" i="31"/>
  <c r="I24" i="31"/>
  <c r="G24" i="31"/>
  <c r="I23" i="31"/>
  <c r="G23" i="31"/>
  <c r="I22" i="31"/>
  <c r="G22" i="31"/>
  <c r="I20" i="31"/>
  <c r="G20" i="31"/>
  <c r="I19" i="31"/>
  <c r="G19" i="31"/>
  <c r="I18" i="31"/>
  <c r="G18" i="31"/>
  <c r="H14" i="31"/>
  <c r="D49" i="31" s="1"/>
  <c r="F14" i="31"/>
  <c r="D48" i="31" s="1"/>
  <c r="I13" i="31"/>
  <c r="G13" i="31"/>
  <c r="I12" i="31"/>
  <c r="G12" i="31"/>
  <c r="I11" i="31"/>
  <c r="G11" i="31"/>
  <c r="I10" i="31"/>
  <c r="G10" i="31"/>
  <c r="I9" i="31"/>
  <c r="G9" i="31"/>
  <c r="C48" i="30"/>
  <c r="I45" i="30"/>
  <c r="G45" i="30"/>
  <c r="I44" i="30"/>
  <c r="G44" i="30"/>
  <c r="I42" i="30"/>
  <c r="G42" i="30"/>
  <c r="I41" i="30"/>
  <c r="G41" i="30"/>
  <c r="I40" i="30"/>
  <c r="G40" i="30"/>
  <c r="I39" i="30"/>
  <c r="G39" i="30"/>
  <c r="I38" i="30"/>
  <c r="G38" i="30"/>
  <c r="I36" i="30"/>
  <c r="G36" i="30"/>
  <c r="I35" i="30"/>
  <c r="G35" i="30"/>
  <c r="I34" i="30"/>
  <c r="G34" i="30"/>
  <c r="I33" i="30"/>
  <c r="G33" i="30"/>
  <c r="I31" i="30"/>
  <c r="G31" i="30"/>
  <c r="I30" i="30"/>
  <c r="G30" i="30"/>
  <c r="I28" i="30"/>
  <c r="G28" i="30"/>
  <c r="I27" i="30"/>
  <c r="G27" i="30"/>
  <c r="I26" i="30"/>
  <c r="G26" i="30"/>
  <c r="I24" i="30"/>
  <c r="G24" i="30"/>
  <c r="I23" i="30"/>
  <c r="G23" i="30"/>
  <c r="I22" i="30"/>
  <c r="G22" i="30"/>
  <c r="I20" i="30"/>
  <c r="G20" i="30"/>
  <c r="I19" i="30"/>
  <c r="G19" i="30"/>
  <c r="I18" i="30"/>
  <c r="G18" i="30"/>
  <c r="G46" i="30" s="1"/>
  <c r="H14" i="30"/>
  <c r="D49" i="30" s="1"/>
  <c r="F14" i="30"/>
  <c r="D48" i="30" s="1"/>
  <c r="I13" i="30"/>
  <c r="G13" i="30"/>
  <c r="I12" i="30"/>
  <c r="G12" i="30"/>
  <c r="I11" i="30"/>
  <c r="G11" i="30"/>
  <c r="I10" i="30"/>
  <c r="G10" i="30"/>
  <c r="I9" i="30"/>
  <c r="I15" i="30" s="1"/>
  <c r="G9" i="30"/>
  <c r="I45" i="29"/>
  <c r="G45" i="29"/>
  <c r="I44" i="29"/>
  <c r="G44" i="29"/>
  <c r="I42" i="29"/>
  <c r="G42" i="29"/>
  <c r="I41" i="29"/>
  <c r="G41" i="29"/>
  <c r="I40" i="29"/>
  <c r="G40" i="29"/>
  <c r="I39" i="29"/>
  <c r="G39" i="29"/>
  <c r="I38" i="29"/>
  <c r="G38" i="29"/>
  <c r="I36" i="29"/>
  <c r="G36" i="29"/>
  <c r="I35" i="29"/>
  <c r="G35" i="29"/>
  <c r="I34" i="29"/>
  <c r="G34" i="29"/>
  <c r="I33" i="29"/>
  <c r="G33" i="29"/>
  <c r="I31" i="29"/>
  <c r="G31" i="29"/>
  <c r="I30" i="29"/>
  <c r="G30" i="29"/>
  <c r="I28" i="29"/>
  <c r="G28" i="29"/>
  <c r="I27" i="29"/>
  <c r="G27" i="29"/>
  <c r="I26" i="29"/>
  <c r="G26" i="29"/>
  <c r="I24" i="29"/>
  <c r="G24" i="29"/>
  <c r="I23" i="29"/>
  <c r="G23" i="29"/>
  <c r="I22" i="29"/>
  <c r="G22" i="29"/>
  <c r="I20" i="29"/>
  <c r="G20" i="29"/>
  <c r="I19" i="29"/>
  <c r="G19" i="29"/>
  <c r="I18" i="29"/>
  <c r="I46" i="29" s="1"/>
  <c r="G18" i="29"/>
  <c r="H14" i="29"/>
  <c r="D49" i="29" s="1"/>
  <c r="F14" i="29"/>
  <c r="D48" i="29" s="1"/>
  <c r="I13" i="29"/>
  <c r="G13" i="29"/>
  <c r="I12" i="29"/>
  <c r="G12" i="29"/>
  <c r="I11" i="29"/>
  <c r="G11" i="29"/>
  <c r="I10" i="29"/>
  <c r="G10" i="29"/>
  <c r="I9" i="29"/>
  <c r="G9" i="29"/>
  <c r="I45" i="28"/>
  <c r="G45" i="28"/>
  <c r="I44" i="28"/>
  <c r="G44" i="28"/>
  <c r="I42" i="28"/>
  <c r="G42" i="28"/>
  <c r="I41" i="28"/>
  <c r="G41" i="28"/>
  <c r="I40" i="28"/>
  <c r="G40" i="28"/>
  <c r="I39" i="28"/>
  <c r="G39" i="28"/>
  <c r="I38" i="28"/>
  <c r="G38" i="28"/>
  <c r="I36" i="28"/>
  <c r="G36" i="28"/>
  <c r="I35" i="28"/>
  <c r="G35" i="28"/>
  <c r="I34" i="28"/>
  <c r="G34" i="28"/>
  <c r="I33" i="28"/>
  <c r="G33" i="28"/>
  <c r="I31" i="28"/>
  <c r="G31" i="28"/>
  <c r="I30" i="28"/>
  <c r="G30" i="28"/>
  <c r="I28" i="28"/>
  <c r="G28" i="28"/>
  <c r="I27" i="28"/>
  <c r="G27" i="28"/>
  <c r="I26" i="28"/>
  <c r="G26" i="28"/>
  <c r="I24" i="28"/>
  <c r="G24" i="28"/>
  <c r="I23" i="28"/>
  <c r="G23" i="28"/>
  <c r="I22" i="28"/>
  <c r="G22" i="28"/>
  <c r="I20" i="28"/>
  <c r="G20" i="28"/>
  <c r="I19" i="28"/>
  <c r="G19" i="28"/>
  <c r="I18" i="28"/>
  <c r="G18" i="28"/>
  <c r="H14" i="28"/>
  <c r="C49" i="28" s="1"/>
  <c r="F14" i="28"/>
  <c r="C48" i="28" s="1"/>
  <c r="I13" i="28"/>
  <c r="G13" i="28"/>
  <c r="I12" i="28"/>
  <c r="G12" i="28"/>
  <c r="I11" i="28"/>
  <c r="G11" i="28"/>
  <c r="I10" i="28"/>
  <c r="G10" i="28"/>
  <c r="G15" i="28" s="1"/>
  <c r="I9" i="28"/>
  <c r="I15" i="28" s="1"/>
  <c r="G9" i="28"/>
  <c r="I45" i="27"/>
  <c r="G45" i="27"/>
  <c r="I44" i="27"/>
  <c r="G44" i="27"/>
  <c r="I42" i="27"/>
  <c r="G42" i="27"/>
  <c r="I41" i="27"/>
  <c r="G41" i="27"/>
  <c r="I40" i="27"/>
  <c r="G40" i="27"/>
  <c r="I39" i="27"/>
  <c r="G39" i="27"/>
  <c r="I38" i="27"/>
  <c r="G38" i="27"/>
  <c r="I36" i="27"/>
  <c r="G36" i="27"/>
  <c r="I35" i="27"/>
  <c r="G35" i="27"/>
  <c r="I34" i="27"/>
  <c r="G34" i="27"/>
  <c r="I33" i="27"/>
  <c r="G33" i="27"/>
  <c r="I31" i="27"/>
  <c r="G31" i="27"/>
  <c r="I30" i="27"/>
  <c r="G30" i="27"/>
  <c r="I28" i="27"/>
  <c r="G28" i="27"/>
  <c r="I27" i="27"/>
  <c r="G27" i="27"/>
  <c r="I26" i="27"/>
  <c r="G26" i="27"/>
  <c r="I24" i="27"/>
  <c r="G24" i="27"/>
  <c r="I23" i="27"/>
  <c r="G23" i="27"/>
  <c r="I22" i="27"/>
  <c r="G22" i="27"/>
  <c r="I20" i="27"/>
  <c r="G20" i="27"/>
  <c r="I19" i="27"/>
  <c r="G19" i="27"/>
  <c r="I18" i="27"/>
  <c r="I46" i="27" s="1"/>
  <c r="G18" i="27"/>
  <c r="H14" i="27"/>
  <c r="D49" i="27" s="1"/>
  <c r="F14" i="27"/>
  <c r="D48" i="27" s="1"/>
  <c r="I13" i="27"/>
  <c r="G13" i="27"/>
  <c r="I12" i="27"/>
  <c r="G12" i="27"/>
  <c r="I11" i="27"/>
  <c r="G11" i="27"/>
  <c r="I10" i="27"/>
  <c r="G10" i="27"/>
  <c r="I9" i="27"/>
  <c r="G9" i="27"/>
  <c r="I45" i="26"/>
  <c r="G45" i="26"/>
  <c r="I44" i="26"/>
  <c r="G44" i="26"/>
  <c r="I42" i="26"/>
  <c r="G42" i="26"/>
  <c r="I41" i="26"/>
  <c r="G41" i="26"/>
  <c r="I40" i="26"/>
  <c r="G40" i="26"/>
  <c r="I39" i="26"/>
  <c r="G39" i="26"/>
  <c r="I38" i="26"/>
  <c r="G38" i="26"/>
  <c r="I36" i="26"/>
  <c r="G36" i="26"/>
  <c r="I35" i="26"/>
  <c r="G35" i="26"/>
  <c r="I34" i="26"/>
  <c r="G34" i="26"/>
  <c r="I33" i="26"/>
  <c r="G33" i="26"/>
  <c r="I31" i="26"/>
  <c r="G31" i="26"/>
  <c r="I30" i="26"/>
  <c r="G30" i="26"/>
  <c r="I28" i="26"/>
  <c r="G28" i="26"/>
  <c r="I27" i="26"/>
  <c r="G27" i="26"/>
  <c r="I26" i="26"/>
  <c r="G26" i="26"/>
  <c r="I24" i="26"/>
  <c r="G24" i="26"/>
  <c r="I23" i="26"/>
  <c r="G23" i="26"/>
  <c r="I22" i="26"/>
  <c r="G22" i="26"/>
  <c r="I20" i="26"/>
  <c r="G20" i="26"/>
  <c r="I19" i="26"/>
  <c r="G19" i="26"/>
  <c r="I18" i="26"/>
  <c r="G18" i="26"/>
  <c r="H14" i="26"/>
  <c r="D49" i="26" s="1"/>
  <c r="F14" i="26"/>
  <c r="D48" i="26" s="1"/>
  <c r="I13" i="26"/>
  <c r="G13" i="26"/>
  <c r="I12" i="26"/>
  <c r="G12" i="26"/>
  <c r="I11" i="26"/>
  <c r="G11" i="26"/>
  <c r="I10" i="26"/>
  <c r="G10" i="26"/>
  <c r="I9" i="26"/>
  <c r="G9" i="26"/>
  <c r="I40" i="5"/>
  <c r="G40" i="5"/>
  <c r="G15" i="32" l="1"/>
  <c r="G46" i="27"/>
  <c r="G46" i="28"/>
  <c r="G15" i="26"/>
  <c r="G46" i="26"/>
  <c r="C49" i="26"/>
  <c r="I48" i="26" s="1"/>
  <c r="I46" i="28"/>
  <c r="G46" i="29"/>
  <c r="G15" i="30"/>
  <c r="I15" i="31"/>
  <c r="I46" i="31"/>
  <c r="I15" i="32"/>
  <c r="I46" i="32"/>
  <c r="I46" i="33"/>
  <c r="I15" i="34"/>
  <c r="I46" i="34"/>
  <c r="G46" i="33"/>
  <c r="G15" i="34"/>
  <c r="I15" i="26"/>
  <c r="I46" i="26"/>
  <c r="G15" i="27"/>
  <c r="D49" i="28"/>
  <c r="I48" i="28" s="1"/>
  <c r="I15" i="29"/>
  <c r="I46" i="30"/>
  <c r="G15" i="31"/>
  <c r="G46" i="31"/>
  <c r="G46" i="32"/>
  <c r="G15" i="33"/>
  <c r="I15" i="27"/>
  <c r="G15" i="29"/>
  <c r="C48" i="34"/>
  <c r="G48" i="34" s="1"/>
  <c r="C49" i="34"/>
  <c r="I48" i="34" s="1"/>
  <c r="C48" i="33"/>
  <c r="G48" i="33" s="1"/>
  <c r="C49" i="33"/>
  <c r="I48" i="33" s="1"/>
  <c r="C48" i="32"/>
  <c r="G48" i="32" s="1"/>
  <c r="C49" i="32"/>
  <c r="I48" i="32" s="1"/>
  <c r="C48" i="31"/>
  <c r="G48" i="31" s="1"/>
  <c r="C49" i="31"/>
  <c r="I48" i="31" s="1"/>
  <c r="G48" i="30"/>
  <c r="C49" i="30"/>
  <c r="I48" i="30" s="1"/>
  <c r="C48" i="29"/>
  <c r="G48" i="29" s="1"/>
  <c r="C49" i="29"/>
  <c r="I48" i="29" s="1"/>
  <c r="D48" i="28"/>
  <c r="G48" i="28" s="1"/>
  <c r="C48" i="27"/>
  <c r="G48" i="27" s="1"/>
  <c r="C49" i="27"/>
  <c r="I48" i="27" s="1"/>
  <c r="C48" i="26"/>
  <c r="G48" i="26" s="1"/>
  <c r="B6" i="4" l="1"/>
  <c r="I45" i="4"/>
  <c r="I44" i="4"/>
  <c r="I43" i="4"/>
  <c r="I42" i="4"/>
  <c r="I41" i="4"/>
  <c r="I40" i="4"/>
  <c r="I39" i="4"/>
  <c r="I38" i="4"/>
  <c r="I37" i="4"/>
  <c r="I36" i="4"/>
  <c r="I35" i="4"/>
  <c r="I34" i="4"/>
  <c r="I33" i="4"/>
  <c r="I32" i="4"/>
  <c r="I31" i="4"/>
  <c r="I30" i="4"/>
  <c r="I29" i="4"/>
  <c r="I28" i="4"/>
  <c r="I27" i="4"/>
  <c r="I26" i="4"/>
  <c r="I25" i="4"/>
  <c r="I24" i="4"/>
  <c r="I23" i="4"/>
  <c r="I22" i="4"/>
  <c r="I21" i="4"/>
  <c r="I20" i="4"/>
  <c r="G45" i="4"/>
  <c r="G44" i="4"/>
  <c r="G43" i="4"/>
  <c r="G42" i="4"/>
  <c r="G41" i="4"/>
  <c r="G40" i="4"/>
  <c r="G39" i="4"/>
  <c r="G38" i="4"/>
  <c r="G37" i="4"/>
  <c r="G36" i="4"/>
  <c r="G35" i="4"/>
  <c r="G34" i="4"/>
  <c r="G33" i="4"/>
  <c r="G32" i="4"/>
  <c r="G31" i="4"/>
  <c r="G30" i="4"/>
  <c r="G29" i="4"/>
  <c r="G28" i="4"/>
  <c r="G27" i="4"/>
  <c r="G26" i="4"/>
  <c r="G25" i="4"/>
  <c r="G24" i="4"/>
  <c r="G23" i="4"/>
  <c r="G21" i="4"/>
  <c r="G20" i="4"/>
  <c r="I17" i="4"/>
  <c r="I16" i="4"/>
  <c r="I15" i="4"/>
  <c r="I14" i="4"/>
  <c r="I13" i="4"/>
  <c r="I12" i="4"/>
  <c r="I11" i="4"/>
  <c r="I10" i="4"/>
  <c r="I9" i="4"/>
  <c r="G17" i="4"/>
  <c r="G16" i="4"/>
  <c r="G15" i="4"/>
  <c r="G14" i="4"/>
  <c r="G13" i="4"/>
  <c r="G12" i="4"/>
  <c r="G11" i="4"/>
  <c r="G10" i="4"/>
  <c r="G9" i="4"/>
  <c r="I18" i="4" l="1"/>
  <c r="G18" i="4"/>
  <c r="I46" i="4"/>
  <c r="G46" i="4"/>
  <c r="G47" i="4" s="1"/>
  <c r="I47" i="4" l="1"/>
  <c r="I48" i="4" s="1"/>
  <c r="I49" i="4" s="1"/>
  <c r="I53" i="1" s="1"/>
  <c r="G48" i="4"/>
  <c r="G49" i="4" s="1"/>
  <c r="G53" i="1" s="1"/>
  <c r="G66" i="1"/>
  <c r="I66" i="1"/>
  <c r="I40" i="1" l="1"/>
  <c r="G40" i="1"/>
  <c r="G9" i="5"/>
  <c r="F9" i="1"/>
  <c r="G9" i="1" s="1"/>
  <c r="G10" i="5"/>
  <c r="F10" i="1"/>
  <c r="G10" i="1" l="1"/>
  <c r="G11" i="5"/>
  <c r="F11" i="1"/>
  <c r="G11" i="1" s="1"/>
  <c r="G12" i="5"/>
  <c r="F12" i="1"/>
  <c r="G12" i="1" l="1"/>
  <c r="G13" i="5"/>
  <c r="G15" i="5" s="1"/>
  <c r="F14" i="5"/>
  <c r="C48" i="5" s="1"/>
  <c r="F13" i="1"/>
  <c r="G13" i="1" s="1"/>
  <c r="G15" i="1" s="1"/>
  <c r="F14" i="1" l="1"/>
  <c r="G70" i="1" s="1"/>
  <c r="D48" i="5"/>
  <c r="G48" i="5" s="1"/>
  <c r="G18" i="5"/>
  <c r="G44" i="5"/>
  <c r="G67" i="1"/>
  <c r="G41" i="5"/>
  <c r="F18" i="1"/>
  <c r="G18" i="1" s="1"/>
  <c r="G44" i="1"/>
  <c r="G59" i="1" l="1"/>
  <c r="G60" i="1"/>
  <c r="C61" i="1"/>
  <c r="G58" i="1"/>
  <c r="D61" i="1"/>
  <c r="G41" i="1"/>
  <c r="G45" i="1"/>
  <c r="G42" i="5"/>
  <c r="G45" i="5"/>
  <c r="F19" i="1"/>
  <c r="G19" i="1" s="1"/>
  <c r="G19" i="5"/>
  <c r="G61" i="1" l="1"/>
  <c r="G39" i="5"/>
  <c r="G39" i="1" l="1"/>
  <c r="G65" i="1"/>
  <c r="G68" i="1"/>
  <c r="G42" i="1"/>
  <c r="G20" i="5"/>
  <c r="F20" i="1"/>
  <c r="G20" i="1" s="1"/>
  <c r="G22" i="5"/>
  <c r="F22" i="1"/>
  <c r="G22" i="1" s="1"/>
  <c r="G23" i="5"/>
  <c r="F23" i="1"/>
  <c r="G23" i="1" s="1"/>
  <c r="F24" i="1"/>
  <c r="G24" i="1" s="1"/>
  <c r="G24" i="5"/>
  <c r="F26" i="1"/>
  <c r="G26" i="1" s="1"/>
  <c r="G64" i="1"/>
  <c r="G26" i="5"/>
  <c r="G38" i="5"/>
  <c r="G69" i="1" l="1"/>
  <c r="G71" i="1" s="1"/>
  <c r="G38" i="1"/>
  <c r="G27" i="5"/>
  <c r="F27" i="1"/>
  <c r="G27" i="1" s="1"/>
  <c r="F28" i="1"/>
  <c r="G28" i="1" s="1"/>
  <c r="G28" i="5"/>
  <c r="G30" i="5"/>
  <c r="F30" i="1"/>
  <c r="G30" i="1" s="1"/>
  <c r="G31" i="5"/>
  <c r="F31" i="1"/>
  <c r="G31" i="1" s="1"/>
  <c r="G33" i="5"/>
  <c r="F33" i="1"/>
  <c r="G33" i="1" s="1"/>
  <c r="G34" i="5"/>
  <c r="F34" i="1"/>
  <c r="G34" i="1" s="1"/>
  <c r="G35" i="5"/>
  <c r="F35" i="1"/>
  <c r="G35" i="1" s="1"/>
  <c r="G36" i="5"/>
  <c r="F36" i="1"/>
  <c r="G36" i="1" s="1"/>
  <c r="G46" i="5" l="1"/>
  <c r="G46" i="1"/>
  <c r="G48" i="1" s="1"/>
  <c r="G49" i="1" l="1"/>
  <c r="G50" i="1" s="1"/>
  <c r="I9" i="5"/>
  <c r="H9" i="1"/>
  <c r="I9" i="1" s="1"/>
  <c r="I10" i="5"/>
  <c r="H10" i="1"/>
  <c r="G54" i="1" l="1"/>
  <c r="G55" i="1" s="1"/>
  <c r="G51" i="1"/>
  <c r="G52" i="1" s="1"/>
  <c r="I10" i="1"/>
  <c r="I11" i="5"/>
  <c r="H11" i="1"/>
  <c r="I11" i="1" l="1"/>
  <c r="I12" i="5"/>
  <c r="I15" i="5" s="1"/>
  <c r="H12" i="1"/>
  <c r="I12" i="1" s="1"/>
  <c r="I13" i="5"/>
  <c r="H14" i="5"/>
  <c r="D49" i="5" s="1"/>
  <c r="H13" i="1"/>
  <c r="C49" i="5" l="1"/>
  <c r="I48" i="5" s="1"/>
  <c r="H14" i="1"/>
  <c r="D62" i="1" s="1"/>
  <c r="I13" i="1"/>
  <c r="I15" i="1" s="1"/>
  <c r="I70" i="1" l="1"/>
  <c r="C62" i="1"/>
  <c r="I61" i="1" s="1"/>
  <c r="I58" i="1"/>
  <c r="I59" i="1"/>
  <c r="I60" i="1"/>
  <c r="I44" i="1"/>
  <c r="I18" i="5"/>
  <c r="H18" i="1"/>
  <c r="I18" i="1" s="1"/>
  <c r="I67" i="1" l="1"/>
  <c r="I41" i="1"/>
  <c r="I44" i="5"/>
  <c r="I41" i="5"/>
  <c r="I45" i="5"/>
  <c r="I45" i="1"/>
  <c r="I19" i="5"/>
  <c r="H19" i="1"/>
  <c r="I19" i="1" s="1"/>
  <c r="I42" i="5" l="1"/>
  <c r="I39" i="5"/>
  <c r="I68" i="1" l="1"/>
  <c r="I42" i="1"/>
  <c r="I39" i="1"/>
  <c r="I65" i="1"/>
  <c r="I20" i="5"/>
  <c r="H20" i="1"/>
  <c r="I20" i="1" s="1"/>
  <c r="I22" i="5"/>
  <c r="H22" i="1"/>
  <c r="I22" i="1" s="1"/>
  <c r="I23" i="5"/>
  <c r="H23" i="1"/>
  <c r="I23" i="1" s="1"/>
  <c r="I24" i="5"/>
  <c r="H24" i="1"/>
  <c r="I24" i="1" s="1"/>
  <c r="I38" i="5"/>
  <c r="I38" i="1"/>
  <c r="H26" i="1"/>
  <c r="I26" i="1" s="1"/>
  <c r="I26" i="5"/>
  <c r="I64" i="1" l="1"/>
  <c r="I69" i="1" s="1"/>
  <c r="I71" i="1" s="1"/>
  <c r="I27" i="5"/>
  <c r="H27" i="1"/>
  <c r="I27" i="1" s="1"/>
  <c r="I28" i="5"/>
  <c r="H28" i="1"/>
  <c r="I28" i="1" s="1"/>
  <c r="I30" i="5"/>
  <c r="H30" i="1"/>
  <c r="I30" i="1" s="1"/>
  <c r="I31" i="5"/>
  <c r="H31" i="1"/>
  <c r="I31" i="1" s="1"/>
  <c r="H33" i="1"/>
  <c r="I33" i="1" s="1"/>
  <c r="I33" i="5"/>
  <c r="I34" i="5"/>
  <c r="H34" i="1"/>
  <c r="I34" i="1" s="1"/>
  <c r="H35" i="1"/>
  <c r="I35" i="1" s="1"/>
  <c r="I35" i="5"/>
  <c r="I36" i="5"/>
  <c r="H36" i="1"/>
  <c r="I36" i="1" s="1"/>
  <c r="I46" i="5" l="1"/>
  <c r="I46" i="1"/>
  <c r="I48" i="1" s="1"/>
  <c r="I49" i="1" s="1"/>
  <c r="I50" i="1" s="1"/>
  <c r="I51" i="1" l="1"/>
  <c r="I52" i="1" s="1"/>
  <c r="I54" i="1"/>
  <c r="I55" i="1" s="1"/>
</calcChain>
</file>

<file path=xl/sharedStrings.xml><?xml version="1.0" encoding="utf-8"?>
<sst xmlns="http://schemas.openxmlformats.org/spreadsheetml/2006/main" count="1673" uniqueCount="227">
  <si>
    <t>EO</t>
  </si>
  <si>
    <t>Executive Office</t>
  </si>
  <si>
    <t>SO</t>
  </si>
  <si>
    <t>Standard Office</t>
  </si>
  <si>
    <t>WS</t>
  </si>
  <si>
    <t>Workstation</t>
  </si>
  <si>
    <t>SW</t>
  </si>
  <si>
    <t>Small Workstation</t>
  </si>
  <si>
    <t>Executives</t>
  </si>
  <si>
    <t>Staff who spend 50% or more of their time counseling others</t>
  </si>
  <si>
    <t>Professionals and administrative staff</t>
  </si>
  <si>
    <t>Staff who are mostly out or call center positions</t>
  </si>
  <si>
    <t>x</t>
  </si>
  <si>
    <t>Typical Size (SF)</t>
  </si>
  <si>
    <t>Personnel Areas</t>
  </si>
  <si>
    <t>Agency Space Needs</t>
  </si>
  <si>
    <t>Area</t>
  </si>
  <si>
    <t>Qty =</t>
  </si>
  <si>
    <t>Future Space</t>
  </si>
  <si>
    <t>Current Space</t>
  </si>
  <si>
    <t>Total Personnel</t>
  </si>
  <si>
    <t>Total Personnel Area Net Square Feet</t>
  </si>
  <si>
    <t>Lease No:</t>
  </si>
  <si>
    <t>Building:</t>
  </si>
  <si>
    <t>Location:</t>
  </si>
  <si>
    <t>Agency Name:</t>
  </si>
  <si>
    <t>Agency Information</t>
  </si>
  <si>
    <t>Contact Person:</t>
  </si>
  <si>
    <t>Telephone:</t>
  </si>
  <si>
    <t>Email:</t>
  </si>
  <si>
    <t>Date:</t>
  </si>
  <si>
    <t>803-000-0000</t>
  </si>
  <si>
    <t>Example@gs.sc.gov.com</t>
  </si>
  <si>
    <t>Agency Requirements Summary</t>
  </si>
  <si>
    <t>Standard Support Areas</t>
  </si>
  <si>
    <t xml:space="preserve">     Copy / Print / Mail / Supply</t>
  </si>
  <si>
    <t xml:space="preserve">     LAN Room</t>
  </si>
  <si>
    <t>1 per 1-10 employees</t>
  </si>
  <si>
    <t>1 per 11-20 employees</t>
  </si>
  <si>
    <t>1 per 21-75 employees</t>
  </si>
  <si>
    <t>1 per suite, 1-10 employees</t>
  </si>
  <si>
    <t>1 per suite, 11-20 employees</t>
  </si>
  <si>
    <t>1 per suite, 21-75 employees</t>
  </si>
  <si>
    <t>1 per suite, over 75 employees</t>
  </si>
  <si>
    <t>Conference Rooms</t>
  </si>
  <si>
    <t>1 per 15 workstations</t>
  </si>
  <si>
    <t>1 per 30 workstations</t>
  </si>
  <si>
    <t>Filing and Work Rooms</t>
  </si>
  <si>
    <t>Total Support Area net Square Feet</t>
  </si>
  <si>
    <t>Total Agency Area Requirements</t>
  </si>
  <si>
    <t>Net Area (Sum of Personal and Support Areas)</t>
  </si>
  <si>
    <t>Sub-Total Usable Area (Square Feet)</t>
  </si>
  <si>
    <t>Usable Square Feet/Employee (180 USF/FTE Average Target)</t>
  </si>
  <si>
    <t>Rentable Square Feet/Employee (210 RSF/FTE Average Target)</t>
  </si>
  <si>
    <t>Total Special Support Usable Square Feet (From Page 2 of Worksheet)</t>
  </si>
  <si>
    <t>Total Usable Area (Square Feet)</t>
  </si>
  <si>
    <t>1 per 1-30 employees</t>
  </si>
  <si>
    <t xml:space="preserve">Office to workstation Summary </t>
  </si>
  <si>
    <t>Low</t>
  </si>
  <si>
    <t>High</t>
  </si>
  <si>
    <t>Focus / Privacy Room</t>
  </si>
  <si>
    <t>between 1.0 and 2.0</t>
  </si>
  <si>
    <t>Public Use Space</t>
  </si>
  <si>
    <t>Public use computer carrels (25 SF - 30 SF each)</t>
  </si>
  <si>
    <t>Public hearing rooms</t>
  </si>
  <si>
    <t>Interview rooms (100 SF - 150 SF each)</t>
  </si>
  <si>
    <t>Waiting area (15 SF per seat</t>
  </si>
  <si>
    <t>Service counter (50 SF per position)</t>
  </si>
  <si>
    <t>Main reception area (200 - 600 SF)</t>
  </si>
  <si>
    <t>Special Use Space</t>
  </si>
  <si>
    <t>Total Public Use Space - Net Square Feet</t>
  </si>
  <si>
    <t>Total Special Use Space - Net Square Feet</t>
  </si>
  <si>
    <t>Net Square Feet (Public Use &amp; Special Use Space)</t>
  </si>
  <si>
    <t>Total Usable Special Support Area Required</t>
  </si>
  <si>
    <t>Division Name</t>
  </si>
  <si>
    <t>Notes</t>
  </si>
  <si>
    <t>Office to workstation ratio</t>
  </si>
  <si>
    <t>Target Ratio</t>
  </si>
  <si>
    <t xml:space="preserve">Agency Special Support Requirements </t>
  </si>
  <si>
    <t>other</t>
  </si>
  <si>
    <t>Over 75 employees</t>
  </si>
  <si>
    <t>1 per 75 employees</t>
  </si>
  <si>
    <t>Introduction</t>
  </si>
  <si>
    <t>This Space Allocation Worksheet will assist you in determining your agency’s overall space requirements, and for the Department of Administration’s use in the procurement of  space for your agency. It should be completed and submitted to Department of Administration as part of your request for space.</t>
  </si>
  <si>
    <t>Understanding the Space Allocation Worksheet</t>
  </si>
  <si>
    <t>This document is designed to help you document both current and future personnel/space requirements. This Introduction explains the information included in each subsequent workbook tab, and provides guidelines for completing them:</t>
  </si>
  <si>
    <t>Tab 2</t>
  </si>
  <si>
    <t>Div. 1 through 10 Tabs - Worksheets for  entering personnel requirements by division.</t>
  </si>
  <si>
    <t xml:space="preserve">Tab 1 </t>
  </si>
  <si>
    <t xml:space="preserve">Special Support - Worksheet for use in identifying requirements for special use support areas. </t>
  </si>
  <si>
    <t>Tab 13</t>
  </si>
  <si>
    <t>Summary -  Summary of Agency Requirements from Division and Special Use tabs, and documentation of standard support area requirements.</t>
  </si>
  <si>
    <t>Tab 3-12</t>
  </si>
  <si>
    <t>Tab 14</t>
  </si>
  <si>
    <t xml:space="preserve">Space Standards - Description of the four office/workstation space standards. </t>
  </si>
  <si>
    <t>Introduction - Provides an overview and Instructions for use of the Space Allocation Worksheet.</t>
  </si>
  <si>
    <t>Red Text</t>
  </si>
  <si>
    <t xml:space="preserve">          Data Entry Field</t>
  </si>
  <si>
    <t>Black Text</t>
  </si>
  <si>
    <t xml:space="preserve">          Calculated Field / Information Field</t>
  </si>
  <si>
    <t>Using the Space Allocation Worksheet</t>
  </si>
  <si>
    <t>Step 1:</t>
  </si>
  <si>
    <t>Step 2:</t>
  </si>
  <si>
    <t>Step 3:</t>
  </si>
  <si>
    <t>The Workplace standards worksheet summarizes the type of worker that should be assigned to each office or workstation type.</t>
  </si>
  <si>
    <t>Step 4:</t>
  </si>
  <si>
    <t>The other Standard Support Spaces will be automatically calculated from the headcounts and the counts of open area file cabinets and storage/work rooms will be summarized from the individual division worksheets.</t>
  </si>
  <si>
    <r>
      <rPr>
        <b/>
        <sz val="10"/>
        <color theme="1"/>
        <rFont val="Calibri"/>
        <family val="2"/>
        <scheme val="minor"/>
      </rPr>
      <t>Division 1 - 10 Tabs.</t>
    </r>
    <r>
      <rPr>
        <sz val="10"/>
        <color theme="1"/>
        <rFont val="Calibri"/>
        <family val="2"/>
        <scheme val="minor"/>
      </rPr>
      <t xml:space="preserve"> Enter personnel requirements by division. There are 10 division tabs, although most agencies will be smaller. For agencies with multiple divisions, use one tab for each division. For agencies that do not have multiple divisions, enter personnel data only in the Division 1 tab. Complete each division worksheet using the four Workplace Standards indicated on the worksheet (and included in the ‘Space Standards’ Tab of the workbook).  </t>
    </r>
  </si>
  <si>
    <r>
      <rPr>
        <b/>
        <sz val="10"/>
        <color theme="1"/>
        <rFont val="Calibri"/>
        <family val="2"/>
        <scheme val="minor"/>
      </rPr>
      <t>Special Support Tab.</t>
    </r>
    <r>
      <rPr>
        <sz val="10"/>
        <color theme="1"/>
        <rFont val="Calibri"/>
        <family val="2"/>
        <scheme val="minor"/>
      </rPr>
      <t xml:space="preserve"> Enter all Special Support spaces that are required by your agency. Special Support spaces include both 'Public Use' space (areas that are specifically required by an agency to serve and/or accommodate public visitors, clients or service users) and Special Use spaces (areas that are specifically required to support the agency’s mission or operations, and are required to supplement the Standard Support Areas included in the ‘Summary’ Tab Worksheet). Public Use includes spaces such as service counters, interview rooms, etc. and Special Use includes spaces such as conference/training centers, labs or warehouses; examples are provided.</t>
    </r>
  </si>
  <si>
    <r>
      <rPr>
        <b/>
        <sz val="10"/>
        <color theme="1"/>
        <rFont val="Calibri"/>
        <family val="2"/>
        <scheme val="minor"/>
      </rPr>
      <t xml:space="preserve">Completed Worksheet. </t>
    </r>
    <r>
      <rPr>
        <sz val="10"/>
        <color theme="1"/>
        <rFont val="Calibri"/>
        <family val="2"/>
        <scheme val="minor"/>
      </rPr>
      <t xml:space="preserve"> Once Step 3 is complete, refer to the section of the worksheet titled 'Total Agency Area Requirements,' which summarizes the following items.</t>
    </r>
  </si>
  <si>
    <r>
      <rPr>
        <b/>
        <sz val="10"/>
        <color theme="1"/>
        <rFont val="Calibri"/>
        <family val="2"/>
        <scheme val="minor"/>
      </rPr>
      <t>Sub-total Usable Area SF</t>
    </r>
    <r>
      <rPr>
        <sz val="10"/>
        <color theme="1"/>
        <rFont val="Calibri"/>
        <family val="2"/>
        <scheme val="minor"/>
      </rPr>
      <t xml:space="preserve"> (total Personnel Area + the Total Support Area + a 38% circulation factor or 1.61 multiplier). This tabulation is automatic and should not be altered by the worksheet user. </t>
    </r>
  </si>
  <si>
    <r>
      <rPr>
        <b/>
        <sz val="10"/>
        <color theme="1"/>
        <rFont val="Calibri"/>
        <family val="2"/>
        <scheme val="minor"/>
      </rPr>
      <t xml:space="preserve">Usable SF/Employee </t>
    </r>
    <r>
      <rPr>
        <sz val="10"/>
        <color theme="1"/>
        <rFont val="Calibri"/>
        <family val="2"/>
        <scheme val="minor"/>
      </rPr>
      <t>(Sub-total Usable Area / Total Personnel). This tabulation is automatic.</t>
    </r>
  </si>
  <si>
    <r>
      <rPr>
        <b/>
        <sz val="10"/>
        <color theme="1"/>
        <rFont val="Calibri"/>
        <family val="2"/>
        <scheme val="minor"/>
      </rPr>
      <t>Total Usable Area SF</t>
    </r>
    <r>
      <rPr>
        <sz val="10"/>
        <color theme="1"/>
        <rFont val="Calibri"/>
        <family val="2"/>
        <scheme val="minor"/>
      </rPr>
      <t xml:space="preserve"> (Adds the Sub-total Usable Area + the Special Support Area ). This tabulation is automatic.</t>
    </r>
  </si>
  <si>
    <r>
      <rPr>
        <b/>
        <sz val="10"/>
        <color theme="1"/>
        <rFont val="Calibri"/>
        <family val="2"/>
        <scheme val="minor"/>
      </rPr>
      <t>Total Useable Square Feet/Employee</t>
    </r>
    <r>
      <rPr>
        <sz val="10"/>
        <color theme="1"/>
        <rFont val="Calibri"/>
        <family val="2"/>
        <scheme val="minor"/>
      </rPr>
      <t xml:space="preserve"> (Total Usable Area/Total Personnel). This tabulation is automatic. </t>
    </r>
  </si>
  <si>
    <r>
      <rPr>
        <b/>
        <sz val="10"/>
        <color theme="1"/>
        <rFont val="Calibri"/>
        <family val="2"/>
        <scheme val="minor"/>
      </rPr>
      <t>Agency Information.</t>
    </r>
    <r>
      <rPr>
        <sz val="10"/>
        <color theme="1"/>
        <rFont val="Calibri"/>
        <family val="2"/>
        <scheme val="minor"/>
      </rPr>
      <t xml:space="preserve">  Complete all requested agency Information in the blue box at the top of the worksheets in the Summary, Special Use and Division tabs. Start data entry on the Summary tab.  Information entered here will auto-populate similar data cells on other tabs.  Agency will need to complete additional information on the Division 1-10 tabs.</t>
    </r>
  </si>
  <si>
    <r>
      <rPr>
        <b/>
        <sz val="10"/>
        <color theme="1"/>
        <rFont val="Calibri"/>
        <family val="2"/>
        <scheme val="minor"/>
      </rPr>
      <t>Summary Tab</t>
    </r>
    <r>
      <rPr>
        <sz val="10"/>
        <color theme="1"/>
        <rFont val="Calibri"/>
        <family val="2"/>
        <scheme val="minor"/>
      </rPr>
      <t xml:space="preserve">.  Upon completion of Steps 1 and 2, return to the 'Summary' Tab.  Division personnel requirements will have been automatically tabulated.  The total agency personnel will appear on Line 13, and the total useable square feet of space required for personnel will appear on line 14. The total useable square feet , including special spaces required will appear on Line 38 and total rentable square feet on line 39. </t>
    </r>
  </si>
  <si>
    <t>The LAN rooms will vary by the number of floors occupied. Although the number of floors cannot be known for sure at this time, for estimating purposes, assume 1 floor for each 120 staff positions.</t>
  </si>
  <si>
    <t>The Reception/Entry Area, Pantry/Break Room and Copy/Print/Mail/Supply items are base on number of future staff with a set square footage assigned to the indicated employee ranges.  Select the white box to activate a pull down menu with employee range options to choose from and select the most appropriate employee range.</t>
  </si>
  <si>
    <t>The Focus/Privacy Room spaces will be based on total number of workstatations.  Agencies have the option to choose a ration of 1 Focus/Privacy Room per 15 Workstations or 1 Focus/Privacy Room per 30 Workstations based on how the agency functions.  Agency to click in white box to activate pull down menu. Agency to select one of the two options listed.</t>
  </si>
  <si>
    <t xml:space="preserve">For senior executive and </t>
  </si>
  <si>
    <t>ceremonial positions</t>
  </si>
  <si>
    <t>Space accommodates:</t>
  </si>
  <si>
    <t>Work area for computer and</t>
  </si>
  <si>
    <t>reference materials</t>
  </si>
  <si>
    <t>Storage for files and personal items</t>
  </si>
  <si>
    <t>Meeting space for 4-5 people</t>
  </si>
  <si>
    <t>For staff who spend 50% or more</t>
  </si>
  <si>
    <t>of their  time counseling others</t>
  </si>
  <si>
    <t>Space Accommodations:</t>
  </si>
  <si>
    <t xml:space="preserve">Work area for computer and </t>
  </si>
  <si>
    <t>Meeting space for 2-3 people</t>
  </si>
  <si>
    <t>For most professional staff and</t>
  </si>
  <si>
    <t>administrative staff</t>
  </si>
  <si>
    <t>Space accommodations:</t>
  </si>
  <si>
    <t>Space for one on one collaboration</t>
  </si>
  <si>
    <t>For field staff who are mostly out of</t>
  </si>
  <si>
    <t>the office, service counter staff and</t>
  </si>
  <si>
    <t>call center staff</t>
  </si>
  <si>
    <t xml:space="preserve">Limited storage for files and </t>
  </si>
  <si>
    <t>personal items</t>
  </si>
  <si>
    <t>Executive -level office                            180 SF</t>
  </si>
  <si>
    <t>Standard office                                   120 SF</t>
  </si>
  <si>
    <t>Standard workstation                        48 SF</t>
  </si>
  <si>
    <t>Small workstation                               25 SF</t>
  </si>
  <si>
    <t>Elected Official</t>
  </si>
  <si>
    <t>ELO</t>
  </si>
  <si>
    <t>notes</t>
  </si>
  <si>
    <t>Agency Name</t>
  </si>
  <si>
    <t>Contact Name</t>
  </si>
  <si>
    <t>Seating for 2 People</t>
  </si>
  <si>
    <t>Reception/Lobby/Waiting Area</t>
  </si>
  <si>
    <t>Seating for 4-6 People</t>
  </si>
  <si>
    <t>Seating for 10-12 People</t>
  </si>
  <si>
    <t xml:space="preserve">     Small Suite Reception Lobby</t>
  </si>
  <si>
    <t xml:space="preserve">     Medium Suite Reception Lobby</t>
  </si>
  <si>
    <t xml:space="preserve">     Large Suite Reception Lobby</t>
  </si>
  <si>
    <t xml:space="preserve">     Beverage Alcove</t>
  </si>
  <si>
    <t>Break Area</t>
  </si>
  <si>
    <t xml:space="preserve">     Small Break Room</t>
  </si>
  <si>
    <t xml:space="preserve">     Large Break Room</t>
  </si>
  <si>
    <t>Copy / Print / Mail / Supply</t>
  </si>
  <si>
    <t>6 liner feet of cabinet with  U.C. refrigerator, sink and micrwave</t>
  </si>
  <si>
    <t>Seating for 4 People</t>
  </si>
  <si>
    <t>Seating for 8-10 People</t>
  </si>
  <si>
    <t xml:space="preserve">     Print Alcove</t>
  </si>
  <si>
    <t>8 linear feet of upper and lower cabinets for supply storage and printer</t>
  </si>
  <si>
    <t xml:space="preserve">     Copy / Print / Supply</t>
  </si>
  <si>
    <t>Room for dedicated floor mounted printer and storage</t>
  </si>
  <si>
    <t>Room for dedicated floor mounted printer, storage and mail slots</t>
  </si>
  <si>
    <t>IT Rooms</t>
  </si>
  <si>
    <t xml:space="preserve">     IT Closet</t>
  </si>
  <si>
    <t>Wall mounted racks</t>
  </si>
  <si>
    <t>Floor mounted racks</t>
  </si>
  <si>
    <t>Storage Rooms</t>
  </si>
  <si>
    <t xml:space="preserve">     Storage Closet</t>
  </si>
  <si>
    <t xml:space="preserve">     Small Storage Room</t>
  </si>
  <si>
    <t xml:space="preserve">     Medium Storage Room</t>
  </si>
  <si>
    <t xml:space="preserve">     Large Storage Rom</t>
  </si>
  <si>
    <t xml:space="preserve">     Open area file cabinets</t>
  </si>
  <si>
    <t xml:space="preserve">     Work Room</t>
  </si>
  <si>
    <t>no shelving</t>
  </si>
  <si>
    <t>open room</t>
  </si>
  <si>
    <t>18-20 Person</t>
  </si>
  <si>
    <t>10-12 Person</t>
  </si>
  <si>
    <t>6-8 Person</t>
  </si>
  <si>
    <t>2-4 Person</t>
  </si>
  <si>
    <t xml:space="preserve">     Small Conference Room </t>
  </si>
  <si>
    <t xml:space="preserve">     Medium Conference Room </t>
  </si>
  <si>
    <t xml:space="preserve">     Large  Conference Room</t>
  </si>
  <si>
    <t xml:space="preserve">     Board Room</t>
  </si>
  <si>
    <t>open room with work surface and storage</t>
  </si>
  <si>
    <t>Division Name:</t>
  </si>
  <si>
    <r>
      <t xml:space="preserve">Reception/Lobby/Waiting Area </t>
    </r>
    <r>
      <rPr>
        <sz val="10"/>
        <color rgb="FFFF0000"/>
        <rFont val="Calibri"/>
        <family val="2"/>
        <scheme val="minor"/>
      </rPr>
      <t>1 suite per 75 employees</t>
    </r>
  </si>
  <si>
    <r>
      <t xml:space="preserve">Seating for 2 People
</t>
    </r>
    <r>
      <rPr>
        <sz val="10"/>
        <color rgb="FFFF0000"/>
        <rFont val="Calibri"/>
        <family val="2"/>
        <scheme val="minor"/>
      </rPr>
      <t>Executive meeting as needed</t>
    </r>
  </si>
  <si>
    <r>
      <t>Break Area</t>
    </r>
    <r>
      <rPr>
        <sz val="10"/>
        <color rgb="FFFF0000"/>
        <rFont val="Calibri"/>
        <family val="2"/>
        <scheme val="minor"/>
      </rPr>
      <t xml:space="preserve"> 1 per 50 - 75 employees</t>
    </r>
  </si>
  <si>
    <r>
      <t xml:space="preserve">Copy / Print / Mail / Supply </t>
    </r>
    <r>
      <rPr>
        <sz val="10"/>
        <color rgb="FFFF0000"/>
        <rFont val="Calibri"/>
        <family val="2"/>
        <scheme val="minor"/>
      </rPr>
      <t>1 per 50 - 75 employees</t>
    </r>
  </si>
  <si>
    <r>
      <t xml:space="preserve">IT Rooms </t>
    </r>
    <r>
      <rPr>
        <sz val="10"/>
        <color rgb="FFFF0000"/>
        <rFont val="Calibri"/>
        <family val="2"/>
        <scheme val="minor"/>
      </rPr>
      <t>1 per floor</t>
    </r>
  </si>
  <si>
    <r>
      <t xml:space="preserve">Seating for 10-12 People
</t>
    </r>
    <r>
      <rPr>
        <sz val="10"/>
        <color rgb="FFFF0000"/>
        <rFont val="Calibri"/>
        <family val="2"/>
        <scheme val="minor"/>
      </rPr>
      <t xml:space="preserve"> 1 per floor</t>
    </r>
  </si>
  <si>
    <r>
      <t xml:space="preserve">Seating for 4-6 People
</t>
    </r>
    <r>
      <rPr>
        <sz val="10"/>
        <color rgb="FFFF0000"/>
        <rFont val="Calibri"/>
        <family val="2"/>
        <scheme val="minor"/>
      </rPr>
      <t>HR</t>
    </r>
  </si>
  <si>
    <r>
      <t xml:space="preserve">18-20 Person
</t>
    </r>
    <r>
      <rPr>
        <sz val="10"/>
        <color rgb="FFFF0000"/>
        <rFont val="Calibri"/>
        <family val="2"/>
        <scheme val="minor"/>
      </rPr>
      <t>1 per 100 employees</t>
    </r>
  </si>
  <si>
    <r>
      <t xml:space="preserve">10-12 Person
</t>
    </r>
    <r>
      <rPr>
        <sz val="10"/>
        <color rgb="FFFF0000"/>
        <rFont val="Calibri"/>
        <family val="2"/>
        <scheme val="minor"/>
      </rPr>
      <t>1 per 60 - 75 employees</t>
    </r>
  </si>
  <si>
    <r>
      <t xml:space="preserve">6-8 Person
</t>
    </r>
    <r>
      <rPr>
        <sz val="10"/>
        <color rgb="FFFF0000"/>
        <rFont val="Calibri"/>
        <family val="2"/>
        <scheme val="minor"/>
      </rPr>
      <t>1 per 30 -50 employees</t>
    </r>
  </si>
  <si>
    <r>
      <t xml:space="preserve">2-4 Person
</t>
    </r>
    <r>
      <rPr>
        <sz val="10"/>
        <color rgb="FFFF0000"/>
        <rFont val="Calibri"/>
        <family val="2"/>
        <scheme val="minor"/>
      </rPr>
      <t>1 per 50 -75 employees</t>
    </r>
  </si>
  <si>
    <r>
      <t xml:space="preserve">Seating for 10-12 People
</t>
    </r>
    <r>
      <rPr>
        <sz val="10"/>
        <color rgb="FFFF0000"/>
        <rFont val="Calibri"/>
        <family val="2"/>
        <scheme val="minor"/>
      </rPr>
      <t>1 per floor</t>
    </r>
  </si>
  <si>
    <r>
      <t xml:space="preserve">Break Area </t>
    </r>
    <r>
      <rPr>
        <sz val="10"/>
        <color rgb="FFFF0000"/>
        <rFont val="Calibri"/>
        <family val="2"/>
        <scheme val="minor"/>
      </rPr>
      <t>1 per 50 -75 employees</t>
    </r>
  </si>
  <si>
    <r>
      <t xml:space="preserve">Filing and Work Rooms </t>
    </r>
    <r>
      <rPr>
        <sz val="10"/>
        <color rgb="FFFF0000"/>
        <rFont val="Calibri"/>
        <family val="2"/>
        <scheme val="minor"/>
      </rPr>
      <t>As needed</t>
    </r>
  </si>
  <si>
    <r>
      <t>Storage Rooms</t>
    </r>
    <r>
      <rPr>
        <sz val="10"/>
        <color rgb="FFFF0000"/>
        <rFont val="Calibri"/>
        <family val="2"/>
        <scheme val="minor"/>
      </rPr>
      <t xml:space="preserve"> as needed</t>
    </r>
  </si>
  <si>
    <r>
      <t xml:space="preserve">Filing and Work Rooms </t>
    </r>
    <r>
      <rPr>
        <sz val="10"/>
        <color rgb="FFFF0000"/>
        <rFont val="Calibri"/>
        <family val="2"/>
        <scheme val="minor"/>
      </rPr>
      <t>as needed</t>
    </r>
  </si>
  <si>
    <r>
      <t xml:space="preserve">Storage Rooms </t>
    </r>
    <r>
      <rPr>
        <sz val="10"/>
        <color rgb="FFFF0000"/>
        <rFont val="Calibri"/>
        <family val="2"/>
        <scheme val="minor"/>
      </rPr>
      <t>as needed</t>
    </r>
  </si>
  <si>
    <t>Circulation (30% of Net Area)</t>
  </si>
  <si>
    <t>1/0/2000</t>
  </si>
  <si>
    <t xml:space="preserve">     Open Area File Cabinets</t>
  </si>
  <si>
    <t>Estimated Total Rentable Area (based upon 16% common area factor)</t>
  </si>
  <si>
    <t xml:space="preserve">Office to Workstation Summary </t>
  </si>
  <si>
    <t>Percentage Offices</t>
  </si>
  <si>
    <t>Percentage Standard Workstations</t>
  </si>
  <si>
    <t>Percentage Small Workstations</t>
  </si>
  <si>
    <t>Office to Workstation Ratio</t>
  </si>
  <si>
    <t>Conference / Focus Seat Summary</t>
  </si>
  <si>
    <t>Conference Room (18-20 Person)</t>
  </si>
  <si>
    <t>Conference Room (10-12 Person)</t>
  </si>
  <si>
    <t>Conference Room (6-8 Person)</t>
  </si>
  <si>
    <t>Conference Room (2-4 Person)</t>
  </si>
  <si>
    <t>Projected Total Conference / Focus Room Seats</t>
  </si>
  <si>
    <t>Projected Total Staff Seats</t>
  </si>
  <si>
    <t>Staff Seat to Conference / Focus Room Seat Ratio</t>
  </si>
  <si>
    <t>Circulation (30% of usable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</si>
</sst>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23" x14ac:knownFonts="1">
    <font>
      <sz val="11"/>
      <color theme="1"/>
      <name val="Calibri"/>
      <family val="2"/>
      <scheme val="minor"/>
    </font>
    <font>
      <u/>
      <sz val="11"/>
      <color theme="10"/>
      <name val="Calibri"/>
      <family val="2"/>
      <scheme val="minor"/>
    </font>
    <font>
      <i/>
      <sz val="11"/>
      <color theme="1"/>
      <name val="Calibri"/>
      <family val="2"/>
      <scheme val="minor"/>
    </font>
    <font>
      <b/>
      <i/>
      <sz val="10"/>
      <color theme="1"/>
      <name val="Calibri"/>
      <family val="2"/>
      <scheme val="minor"/>
    </font>
    <font>
      <sz val="10"/>
      <color theme="1"/>
      <name val="Calibri"/>
      <family val="2"/>
      <scheme val="minor"/>
    </font>
    <font>
      <u/>
      <sz val="10"/>
      <color theme="10"/>
      <name val="Calibri"/>
      <family val="2"/>
      <scheme val="minor"/>
    </font>
    <font>
      <b/>
      <sz val="10"/>
      <color theme="1"/>
      <name val="Calibri"/>
      <family val="2"/>
      <scheme val="minor"/>
    </font>
    <font>
      <sz val="10"/>
      <color theme="0" tint="-0.34998626667073579"/>
      <name val="Calibri"/>
      <family val="2"/>
      <scheme val="minor"/>
    </font>
    <font>
      <sz val="10"/>
      <color theme="0" tint="-0.14999847407452621"/>
      <name val="Calibri"/>
      <family val="2"/>
      <scheme val="minor"/>
    </font>
    <font>
      <sz val="10"/>
      <color theme="0"/>
      <name val="Calibri"/>
      <family val="2"/>
      <scheme val="minor"/>
    </font>
    <font>
      <i/>
      <sz val="10"/>
      <color theme="1"/>
      <name val="Calibri"/>
      <family val="2"/>
      <scheme val="minor"/>
    </font>
    <font>
      <sz val="10"/>
      <color rgb="FFFF0000"/>
      <name val="Calibri"/>
      <family val="2"/>
      <scheme val="minor"/>
    </font>
    <font>
      <u/>
      <sz val="10"/>
      <color rgb="FFFF0000"/>
      <name val="Calibri"/>
      <family val="2"/>
      <scheme val="minor"/>
    </font>
    <font>
      <sz val="11"/>
      <color theme="0"/>
      <name val="Calibri"/>
      <family val="2"/>
      <scheme val="minor"/>
    </font>
    <font>
      <b/>
      <sz val="11"/>
      <color theme="1"/>
      <name val="Calibri"/>
      <family val="2"/>
      <scheme val="minor"/>
    </font>
    <font>
      <sz val="10"/>
      <name val="Arial"/>
      <family val="2"/>
    </font>
    <font>
      <u/>
      <sz val="10"/>
      <color indexed="12"/>
      <name val="Arial"/>
      <family val="2"/>
    </font>
    <font>
      <b/>
      <i/>
      <sz val="10"/>
      <name val="Calibri"/>
      <family val="2"/>
      <scheme val="minor"/>
    </font>
    <font>
      <sz val="10"/>
      <name val="Calibri"/>
      <family val="2"/>
      <scheme val="minor"/>
    </font>
    <font>
      <sz val="11"/>
      <name val="Calibri"/>
      <family val="2"/>
      <scheme val="minor"/>
    </font>
    <font>
      <b/>
      <sz val="10"/>
      <name val="Calibri"/>
      <family val="2"/>
      <scheme val="minor"/>
    </font>
    <font>
      <sz val="12"/>
      <color theme="0"/>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FFCC"/>
        <bgColor indexed="64"/>
      </patternFill>
    </fill>
    <fill>
      <patternFill patternType="solid">
        <fgColor rgb="FF002060"/>
        <bgColor indexed="64"/>
      </patternFill>
    </fill>
    <fill>
      <patternFill patternType="solid">
        <fgColor rgb="FF0070C0"/>
        <bgColor indexed="64"/>
      </patternFill>
    </fill>
    <fill>
      <patternFill patternType="solid">
        <fgColor rgb="FF00B0F0"/>
        <bgColor indexed="64"/>
      </patternFill>
    </fill>
  </fills>
  <borders count="55">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top style="thin">
        <color indexed="64"/>
      </top>
      <bottom/>
      <diagonal/>
    </border>
  </borders>
  <cellStyleXfs count="4">
    <xf numFmtId="0" fontId="0" fillId="0" borderId="0"/>
    <xf numFmtId="0" fontId="1" fillId="0" borderId="0" applyNumberFormat="0" applyFill="0" applyBorder="0" applyAlignment="0" applyProtection="0"/>
    <xf numFmtId="0" fontId="15" fillId="0" borderId="0"/>
    <xf numFmtId="0" fontId="16" fillId="0" borderId="0" applyNumberFormat="0" applyFill="0" applyBorder="0" applyAlignment="0" applyProtection="0">
      <alignment vertical="top"/>
      <protection locked="0"/>
    </xf>
  </cellStyleXfs>
  <cellXfs count="368">
    <xf numFmtId="0" fontId="0" fillId="0" borderId="0" xfId="0"/>
    <xf numFmtId="0" fontId="0" fillId="0" borderId="0" xfId="0" applyAlignment="1">
      <alignment horizontal="center" vertical="center"/>
    </xf>
    <xf numFmtId="0" fontId="0" fillId="0" borderId="0" xfId="0" applyFill="1"/>
    <xf numFmtId="0" fontId="3" fillId="0" borderId="0" xfId="0" applyFont="1" applyFill="1"/>
    <xf numFmtId="0" fontId="4" fillId="0" borderId="0" xfId="0" applyFont="1" applyFill="1"/>
    <xf numFmtId="0" fontId="4" fillId="0" borderId="0" xfId="0" applyFont="1" applyFill="1" applyAlignment="1">
      <alignment horizontal="center" vertical="center"/>
    </xf>
    <xf numFmtId="0" fontId="4" fillId="4" borderId="34" xfId="0" applyFont="1" applyFill="1" applyBorder="1"/>
    <xf numFmtId="0" fontId="4" fillId="4" borderId="35" xfId="0" applyFont="1" applyFill="1" applyBorder="1"/>
    <xf numFmtId="0" fontId="4" fillId="4" borderId="35" xfId="0" applyFont="1" applyFill="1" applyBorder="1" applyAlignment="1">
      <alignment horizontal="center" vertical="center"/>
    </xf>
    <xf numFmtId="0" fontId="4" fillId="4" borderId="36" xfId="0" applyFont="1" applyFill="1" applyBorder="1"/>
    <xf numFmtId="0" fontId="4" fillId="4" borderId="39" xfId="0" applyFont="1" applyFill="1" applyBorder="1" applyAlignment="1">
      <alignment horizontal="right"/>
    </xf>
    <xf numFmtId="0" fontId="4" fillId="4" borderId="0" xfId="0" applyFont="1" applyFill="1" applyBorder="1"/>
    <xf numFmtId="0" fontId="4" fillId="4" borderId="41" xfId="0" applyFont="1" applyFill="1" applyBorder="1" applyAlignment="1">
      <alignment horizontal="right"/>
    </xf>
    <xf numFmtId="0" fontId="4" fillId="4" borderId="32" xfId="0" applyFont="1" applyFill="1" applyBorder="1"/>
    <xf numFmtId="0" fontId="4" fillId="5" borderId="34" xfId="0" applyFont="1" applyFill="1" applyBorder="1"/>
    <xf numFmtId="0" fontId="4" fillId="5" borderId="35" xfId="0" applyFont="1" applyFill="1" applyBorder="1"/>
    <xf numFmtId="0" fontId="4" fillId="5" borderId="41" xfId="0" applyFont="1" applyFill="1" applyBorder="1"/>
    <xf numFmtId="0" fontId="4" fillId="5" borderId="32" xfId="0" applyFont="1" applyFill="1" applyBorder="1"/>
    <xf numFmtId="0" fontId="4" fillId="5" borderId="32" xfId="0" applyFont="1" applyFill="1" applyBorder="1" applyAlignment="1">
      <alignment horizontal="right"/>
    </xf>
    <xf numFmtId="0" fontId="4" fillId="5" borderId="32" xfId="0" applyFont="1" applyFill="1" applyBorder="1" applyAlignment="1">
      <alignment horizontal="center" vertical="center"/>
    </xf>
    <xf numFmtId="0" fontId="4" fillId="5" borderId="42" xfId="0" applyNumberFormat="1" applyFont="1" applyFill="1" applyBorder="1" applyAlignment="1">
      <alignment horizontal="center" vertical="center"/>
    </xf>
    <xf numFmtId="0" fontId="4" fillId="5" borderId="41" xfId="0" applyNumberFormat="1" applyFont="1" applyFill="1" applyBorder="1" applyAlignment="1">
      <alignment horizontal="center" vertical="center"/>
    </xf>
    <xf numFmtId="0" fontId="4" fillId="2" borderId="3" xfId="0" applyFont="1" applyFill="1" applyBorder="1" applyAlignment="1">
      <alignment horizontal="center" vertical="center"/>
    </xf>
    <xf numFmtId="3" fontId="4" fillId="2" borderId="4" xfId="0" applyNumberFormat="1" applyFont="1" applyFill="1" applyBorder="1" applyAlignment="1">
      <alignment horizontal="center" vertical="center"/>
    </xf>
    <xf numFmtId="0" fontId="4" fillId="2" borderId="6" xfId="0" applyFont="1" applyFill="1" applyBorder="1" applyAlignment="1">
      <alignment horizontal="center" vertical="center"/>
    </xf>
    <xf numFmtId="3" fontId="4" fillId="2" borderId="7" xfId="0" applyNumberFormat="1" applyFont="1" applyFill="1" applyBorder="1" applyAlignment="1">
      <alignment horizontal="center" vertical="center"/>
    </xf>
    <xf numFmtId="0" fontId="4" fillId="2" borderId="9" xfId="0" applyFont="1" applyFill="1" applyBorder="1" applyAlignment="1">
      <alignment horizontal="center" vertical="center"/>
    </xf>
    <xf numFmtId="3" fontId="4" fillId="2" borderId="10" xfId="0" applyNumberFormat="1" applyFont="1" applyFill="1" applyBorder="1" applyAlignment="1">
      <alignment horizontal="center" vertical="center"/>
    </xf>
    <xf numFmtId="0" fontId="7" fillId="3" borderId="30" xfId="0" applyFont="1" applyFill="1" applyBorder="1" applyAlignment="1">
      <alignment horizontal="right"/>
    </xf>
    <xf numFmtId="3" fontId="6" fillId="2" borderId="31" xfId="0" applyNumberFormat="1" applyFont="1" applyFill="1" applyBorder="1" applyAlignment="1">
      <alignment horizontal="center" vertical="center"/>
    </xf>
    <xf numFmtId="0" fontId="7" fillId="3" borderId="33" xfId="0" applyFont="1" applyFill="1" applyBorder="1" applyAlignment="1">
      <alignment horizontal="center" vertical="center"/>
    </xf>
    <xf numFmtId="0" fontId="4" fillId="5" borderId="25" xfId="0" applyFont="1" applyFill="1" applyBorder="1" applyAlignment="1">
      <alignment horizontal="left"/>
    </xf>
    <xf numFmtId="0" fontId="4" fillId="5" borderId="26" xfId="0" applyFont="1" applyFill="1" applyBorder="1"/>
    <xf numFmtId="0" fontId="4" fillId="5" borderId="26" xfId="0" applyFont="1" applyFill="1" applyBorder="1" applyAlignment="1">
      <alignment horizontal="center"/>
    </xf>
    <xf numFmtId="3" fontId="4" fillId="5" borderId="26" xfId="0" applyNumberFormat="1" applyFont="1" applyFill="1" applyBorder="1" applyAlignment="1">
      <alignment horizontal="right" vertical="center"/>
    </xf>
    <xf numFmtId="0" fontId="4" fillId="5" borderId="26" xfId="0" applyFont="1" applyFill="1" applyBorder="1" applyAlignment="1">
      <alignment horizontal="center" vertical="center"/>
    </xf>
    <xf numFmtId="3" fontId="4" fillId="5" borderId="27" xfId="0" applyNumberFormat="1" applyFont="1" applyFill="1" applyBorder="1" applyAlignment="1">
      <alignment horizontal="center" vertical="center"/>
    </xf>
    <xf numFmtId="0" fontId="4" fillId="5" borderId="25" xfId="0" applyFont="1" applyFill="1" applyBorder="1" applyAlignment="1">
      <alignment horizontal="center" vertical="center"/>
    </xf>
    <xf numFmtId="3" fontId="4" fillId="2" borderId="3"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0" fontId="4" fillId="2" borderId="6" xfId="0" applyFont="1" applyFill="1" applyBorder="1" applyAlignment="1">
      <alignment horizontal="center"/>
    </xf>
    <xf numFmtId="0" fontId="4" fillId="2" borderId="48" xfId="0" applyFont="1" applyFill="1" applyBorder="1" applyAlignment="1">
      <alignment horizontal="center" vertical="center"/>
    </xf>
    <xf numFmtId="3" fontId="4" fillId="2" borderId="48" xfId="0" applyNumberFormat="1" applyFont="1" applyFill="1" applyBorder="1" applyAlignment="1">
      <alignment horizontal="center" vertical="center"/>
    </xf>
    <xf numFmtId="3" fontId="4" fillId="2" borderId="49" xfId="0" applyNumberFormat="1" applyFont="1" applyFill="1" applyBorder="1" applyAlignment="1">
      <alignment horizontal="center" vertical="center"/>
    </xf>
    <xf numFmtId="3" fontId="6" fillId="2" borderId="30" xfId="0" applyNumberFormat="1" applyFont="1" applyFill="1" applyBorder="1" applyAlignment="1">
      <alignment horizontal="center" vertical="center"/>
    </xf>
    <xf numFmtId="0" fontId="6" fillId="3" borderId="30" xfId="0" applyFont="1" applyFill="1" applyBorder="1" applyAlignment="1">
      <alignment horizontal="center" vertical="center"/>
    </xf>
    <xf numFmtId="3" fontId="6" fillId="2" borderId="23" xfId="0" applyNumberFormat="1" applyFont="1" applyFill="1" applyBorder="1" applyAlignment="1">
      <alignment horizontal="center" vertical="center"/>
    </xf>
    <xf numFmtId="0" fontId="6" fillId="3" borderId="23" xfId="0" applyFont="1" applyFill="1" applyBorder="1" applyAlignment="1">
      <alignment horizontal="center" vertical="center"/>
    </xf>
    <xf numFmtId="3" fontId="6" fillId="2" borderId="24" xfId="0" applyNumberFormat="1" applyFont="1" applyFill="1" applyBorder="1" applyAlignment="1">
      <alignment horizontal="center" vertical="center"/>
    </xf>
    <xf numFmtId="0" fontId="4" fillId="3" borderId="4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vertical="center" wrapText="1"/>
    </xf>
    <xf numFmtId="0" fontId="6" fillId="2" borderId="6" xfId="0" applyFont="1" applyFill="1" applyBorder="1" applyAlignment="1">
      <alignment horizontal="center" vertical="center"/>
    </xf>
    <xf numFmtId="0" fontId="4" fillId="3" borderId="7" xfId="0" applyFont="1" applyFill="1" applyBorder="1"/>
    <xf numFmtId="0" fontId="6" fillId="2" borderId="5" xfId="0" applyFont="1" applyFill="1" applyBorder="1"/>
    <xf numFmtId="0" fontId="4" fillId="3" borderId="9" xfId="0" applyFont="1" applyFill="1" applyBorder="1" applyAlignment="1">
      <alignment horizontal="center" vertical="center"/>
    </xf>
    <xf numFmtId="3" fontId="6" fillId="2" borderId="10" xfId="0" applyNumberFormat="1" applyFont="1" applyFill="1" applyBorder="1" applyAlignment="1">
      <alignment horizontal="center" vertical="center"/>
    </xf>
    <xf numFmtId="0" fontId="4" fillId="3" borderId="8" xfId="0" applyFont="1" applyFill="1" applyBorder="1"/>
    <xf numFmtId="0" fontId="4" fillId="2" borderId="23" xfId="0" applyFont="1" applyFill="1" applyBorder="1" applyAlignment="1">
      <alignment horizontal="center" vertical="center"/>
    </xf>
    <xf numFmtId="0" fontId="4" fillId="2" borderId="20" xfId="0" applyFont="1" applyFill="1" applyBorder="1"/>
    <xf numFmtId="0" fontId="4" fillId="2" borderId="21" xfId="0" applyFont="1" applyFill="1" applyBorder="1"/>
    <xf numFmtId="0" fontId="4" fillId="5" borderId="11" xfId="0" applyFont="1" applyFill="1" applyBorder="1" applyAlignment="1"/>
    <xf numFmtId="0" fontId="4" fillId="5" borderId="12" xfId="0" applyFont="1" applyFill="1" applyBorder="1" applyAlignment="1"/>
    <xf numFmtId="0" fontId="4" fillId="5" borderId="13" xfId="0" applyFont="1" applyFill="1" applyBorder="1" applyAlignment="1"/>
    <xf numFmtId="0" fontId="4" fillId="2" borderId="17" xfId="0" applyFont="1" applyFill="1" applyBorder="1"/>
    <xf numFmtId="0" fontId="4" fillId="2" borderId="18" xfId="0" applyFont="1" applyFill="1" applyBorder="1"/>
    <xf numFmtId="0" fontId="8" fillId="2" borderId="18" xfId="0" applyFont="1" applyFill="1" applyBorder="1"/>
    <xf numFmtId="0" fontId="4" fillId="2" borderId="18" xfId="0" applyFont="1" applyFill="1" applyBorder="1" applyAlignment="1">
      <alignment horizontal="center" vertical="center"/>
    </xf>
    <xf numFmtId="165" fontId="4" fillId="2" borderId="19" xfId="0" applyNumberFormat="1" applyFont="1" applyFill="1" applyBorder="1" applyAlignment="1">
      <alignment horizontal="center" vertical="center"/>
    </xf>
    <xf numFmtId="9" fontId="4" fillId="2" borderId="10" xfId="0" applyNumberFormat="1" applyFont="1" applyFill="1" applyBorder="1" applyAlignment="1">
      <alignment horizontal="center" vertical="center"/>
    </xf>
    <xf numFmtId="0" fontId="4" fillId="3" borderId="8" xfId="0" applyFont="1" applyFill="1" applyBorder="1" applyAlignment="1">
      <alignment horizontal="center" vertical="center"/>
    </xf>
    <xf numFmtId="0" fontId="4" fillId="0" borderId="0" xfId="0" applyFont="1"/>
    <xf numFmtId="0" fontId="9" fillId="0" borderId="0" xfId="0" applyFont="1"/>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5" borderId="20" xfId="0" applyFont="1" applyFill="1" applyBorder="1"/>
    <xf numFmtId="0" fontId="4" fillId="5" borderId="21" xfId="0" applyFont="1" applyFill="1" applyBorder="1"/>
    <xf numFmtId="0" fontId="4" fillId="5" borderId="21" xfId="0" applyFont="1" applyFill="1" applyBorder="1" applyAlignment="1">
      <alignment horizontal="right"/>
    </xf>
    <xf numFmtId="0" fontId="4" fillId="5" borderId="21" xfId="0" applyFont="1" applyFill="1" applyBorder="1" applyAlignment="1">
      <alignment horizontal="center" vertical="center"/>
    </xf>
    <xf numFmtId="0" fontId="4" fillId="5" borderId="37" xfId="0" applyNumberFormat="1" applyFont="1" applyFill="1" applyBorder="1" applyAlignment="1">
      <alignment horizontal="center" vertical="center"/>
    </xf>
    <xf numFmtId="0" fontId="4" fillId="5" borderId="20" xfId="0" applyNumberFormat="1" applyFont="1" applyFill="1" applyBorder="1" applyAlignment="1">
      <alignment horizontal="center" vertical="center"/>
    </xf>
    <xf numFmtId="0" fontId="4" fillId="5" borderId="29" xfId="0" applyFont="1" applyFill="1" applyBorder="1" applyAlignment="1">
      <alignment horizontal="center"/>
    </xf>
    <xf numFmtId="0" fontId="4" fillId="5" borderId="30" xfId="0" applyFont="1" applyFill="1" applyBorder="1" applyAlignment="1">
      <alignment horizontal="right"/>
    </xf>
    <xf numFmtId="0" fontId="4" fillId="5" borderId="30" xfId="0" applyFont="1" applyFill="1" applyBorder="1" applyAlignment="1">
      <alignment horizontal="center"/>
    </xf>
    <xf numFmtId="0" fontId="4" fillId="5" borderId="31" xfId="0" applyFont="1" applyFill="1" applyBorder="1" applyAlignment="1">
      <alignment horizontal="center"/>
    </xf>
    <xf numFmtId="0" fontId="4" fillId="5" borderId="33" xfId="0" applyFont="1" applyFill="1" applyBorder="1" applyAlignment="1">
      <alignment horizontal="center"/>
    </xf>
    <xf numFmtId="0" fontId="4" fillId="2" borderId="5" xfId="0" applyFont="1" applyFill="1" applyBorder="1"/>
    <xf numFmtId="0" fontId="4" fillId="2" borderId="6" xfId="0" applyFont="1" applyFill="1" applyBorder="1"/>
    <xf numFmtId="0" fontId="4" fillId="5" borderId="25" xfId="0" applyFont="1" applyFill="1" applyBorder="1" applyAlignment="1"/>
    <xf numFmtId="0" fontId="4" fillId="5" borderId="26" xfId="0" applyFont="1" applyFill="1" applyBorder="1" applyAlignment="1"/>
    <xf numFmtId="0" fontId="4" fillId="3" borderId="45" xfId="0" applyFont="1" applyFill="1" applyBorder="1" applyAlignment="1">
      <alignment horizontal="center" vertical="center"/>
    </xf>
    <xf numFmtId="3" fontId="4" fillId="2" borderId="46" xfId="0" applyNumberFormat="1" applyFont="1" applyFill="1" applyBorder="1" applyAlignment="1">
      <alignment horizontal="center" vertical="center"/>
    </xf>
    <xf numFmtId="0" fontId="4" fillId="3" borderId="44" xfId="0" applyFont="1" applyFill="1" applyBorder="1"/>
    <xf numFmtId="0" fontId="4" fillId="3" borderId="23" xfId="0" applyFont="1" applyFill="1" applyBorder="1" applyAlignment="1">
      <alignment horizontal="center" vertical="center"/>
    </xf>
    <xf numFmtId="3" fontId="4" fillId="2" borderId="24" xfId="0" applyNumberFormat="1" applyFont="1" applyFill="1" applyBorder="1" applyAlignment="1">
      <alignment horizontal="center" vertical="center"/>
    </xf>
    <xf numFmtId="0" fontId="4" fillId="3" borderId="28" xfId="0" applyFont="1" applyFill="1" applyBorder="1"/>
    <xf numFmtId="0" fontId="6" fillId="3" borderId="48" xfId="0" applyFont="1" applyFill="1" applyBorder="1" applyAlignment="1">
      <alignment horizontal="center" vertical="center"/>
    </xf>
    <xf numFmtId="3" fontId="6" fillId="2" borderId="49" xfId="0" applyNumberFormat="1" applyFont="1" applyFill="1" applyBorder="1" applyAlignment="1">
      <alignment horizontal="center" vertical="center"/>
    </xf>
    <xf numFmtId="0" fontId="6" fillId="3" borderId="47" xfId="0" applyFont="1" applyFill="1" applyBorder="1"/>
    <xf numFmtId="0" fontId="6" fillId="3" borderId="51" xfId="0" applyFont="1" applyFill="1" applyBorder="1" applyAlignment="1">
      <alignment horizontal="center" vertical="center"/>
    </xf>
    <xf numFmtId="0" fontId="6" fillId="3" borderId="50" xfId="0" applyFont="1" applyFill="1" applyBorder="1"/>
    <xf numFmtId="0" fontId="6" fillId="3" borderId="28" xfId="0" applyFont="1" applyFill="1" applyBorder="1"/>
    <xf numFmtId="0" fontId="6" fillId="3" borderId="6" xfId="0" applyFont="1" applyFill="1" applyBorder="1" applyAlignment="1">
      <alignment horizontal="center" vertical="center"/>
    </xf>
    <xf numFmtId="0" fontId="6" fillId="3" borderId="5" xfId="0" applyFont="1" applyFill="1" applyBorder="1"/>
    <xf numFmtId="0" fontId="4" fillId="3" borderId="47" xfId="0" applyFont="1" applyFill="1" applyBorder="1"/>
    <xf numFmtId="0" fontId="4" fillId="3" borderId="30" xfId="0" applyFont="1" applyFill="1" applyBorder="1" applyAlignment="1">
      <alignment horizontal="center" vertical="center"/>
    </xf>
    <xf numFmtId="0" fontId="4" fillId="3" borderId="33" xfId="0" applyFont="1" applyFill="1" applyBorder="1"/>
    <xf numFmtId="0" fontId="4" fillId="0" borderId="0" xfId="0" applyFont="1" applyFill="1" applyBorder="1" applyAlignment="1">
      <alignment horizontal="right" vertical="center"/>
    </xf>
    <xf numFmtId="0" fontId="4" fillId="0" borderId="0" xfId="0" applyFont="1" applyAlignment="1"/>
    <xf numFmtId="0" fontId="4" fillId="2" borderId="21" xfId="0" applyFont="1" applyFill="1" applyBorder="1" applyAlignment="1">
      <alignment horizontal="center" vertical="center"/>
    </xf>
    <xf numFmtId="9" fontId="4" fillId="2" borderId="22" xfId="0" applyNumberFormat="1" applyFont="1" applyFill="1" applyBorder="1" applyAlignment="1">
      <alignment horizontal="center" vertical="center"/>
    </xf>
    <xf numFmtId="9" fontId="4" fillId="2" borderId="23" xfId="0" applyNumberFormat="1" applyFont="1" applyFill="1" applyBorder="1" applyAlignment="1">
      <alignment horizontal="center" vertical="center"/>
    </xf>
    <xf numFmtId="0" fontId="4" fillId="3" borderId="23" xfId="0" applyFont="1" applyFill="1" applyBorder="1"/>
    <xf numFmtId="9" fontId="4" fillId="2" borderId="24" xfId="0" applyNumberFormat="1" applyFont="1" applyFill="1" applyBorder="1" applyAlignment="1">
      <alignment horizontal="center" vertical="center"/>
    </xf>
    <xf numFmtId="0" fontId="4" fillId="2" borderId="14" xfId="0" applyFont="1" applyFill="1" applyBorder="1"/>
    <xf numFmtId="0" fontId="4" fillId="2" borderId="15" xfId="0" applyFont="1" applyFill="1" applyBorder="1"/>
    <xf numFmtId="0" fontId="4" fillId="2" borderId="15" xfId="0" applyFont="1" applyFill="1" applyBorder="1" applyAlignment="1">
      <alignment horizontal="center" vertical="center"/>
    </xf>
    <xf numFmtId="9" fontId="4" fillId="2" borderId="16" xfId="0" applyNumberFormat="1" applyFont="1" applyFill="1" applyBorder="1" applyAlignment="1">
      <alignment horizontal="center" vertical="center"/>
    </xf>
    <xf numFmtId="9" fontId="4" fillId="2" borderId="6" xfId="0" applyNumberFormat="1" applyFont="1" applyFill="1" applyBorder="1" applyAlignment="1">
      <alignment horizontal="center" vertical="center"/>
    </xf>
    <xf numFmtId="0" fontId="4" fillId="3" borderId="6" xfId="0" applyFont="1" applyFill="1" applyBorder="1"/>
    <xf numFmtId="9" fontId="4" fillId="2" borderId="7" xfId="0" applyNumberFormat="1" applyFont="1" applyFill="1" applyBorder="1" applyAlignment="1">
      <alignment horizontal="center" vertical="center"/>
    </xf>
    <xf numFmtId="9" fontId="4" fillId="2" borderId="9" xfId="0" applyNumberFormat="1" applyFont="1" applyFill="1" applyBorder="1" applyAlignment="1">
      <alignment horizontal="center" vertical="center"/>
    </xf>
    <xf numFmtId="0" fontId="4" fillId="5" borderId="30" xfId="0" applyFont="1" applyFill="1" applyBorder="1" applyAlignment="1">
      <alignment horizontal="center" vertical="center"/>
    </xf>
    <xf numFmtId="0" fontId="4" fillId="5" borderId="31" xfId="0" applyFont="1" applyFill="1" applyBorder="1" applyAlignment="1">
      <alignment horizontal="center" vertical="center"/>
    </xf>
    <xf numFmtId="0" fontId="4" fillId="2" borderId="24"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7" xfId="0" applyFont="1" applyFill="1" applyBorder="1" applyAlignment="1">
      <alignment horizontal="center" vertical="center"/>
    </xf>
    <xf numFmtId="3" fontId="4" fillId="2" borderId="46" xfId="0" applyNumberFormat="1" applyFont="1" applyFill="1" applyBorder="1" applyAlignment="1">
      <alignment horizontal="center"/>
    </xf>
    <xf numFmtId="3" fontId="4" fillId="2" borderId="24" xfId="0" applyNumberFormat="1" applyFont="1" applyFill="1" applyBorder="1" applyAlignment="1">
      <alignment horizontal="center"/>
    </xf>
    <xf numFmtId="3" fontId="6" fillId="2" borderId="49" xfId="0" applyNumberFormat="1" applyFont="1" applyFill="1" applyBorder="1" applyAlignment="1">
      <alignment horizontal="center"/>
    </xf>
    <xf numFmtId="0" fontId="11" fillId="4" borderId="0" xfId="0" applyFont="1" applyFill="1" applyBorder="1" applyProtection="1">
      <protection locked="0"/>
    </xf>
    <xf numFmtId="0" fontId="11" fillId="4" borderId="32" xfId="0" applyFont="1" applyFill="1" applyBorder="1" applyProtection="1">
      <protection locked="0"/>
    </xf>
    <xf numFmtId="0" fontId="11" fillId="0" borderId="6"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protection locked="0"/>
    </xf>
    <xf numFmtId="3" fontId="11" fillId="0" borderId="9"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protection locked="0"/>
    </xf>
    <xf numFmtId="0" fontId="11" fillId="0" borderId="8" xfId="0" applyFont="1" applyFill="1" applyBorder="1" applyAlignment="1" applyProtection="1">
      <alignment horizontal="center" vertical="center"/>
      <protection locked="0"/>
    </xf>
    <xf numFmtId="3" fontId="11" fillId="0" borderId="3" xfId="0" applyNumberFormat="1" applyFont="1" applyFill="1" applyBorder="1" applyAlignment="1" applyProtection="1">
      <alignment horizontal="center"/>
      <protection locked="0"/>
    </xf>
    <xf numFmtId="3" fontId="11" fillId="0" borderId="6" xfId="0" applyNumberFormat="1" applyFont="1" applyFill="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48" xfId="0" applyFont="1" applyBorder="1" applyAlignment="1" applyProtection="1">
      <alignment horizontal="center"/>
      <protection locked="0"/>
    </xf>
    <xf numFmtId="3" fontId="6" fillId="2" borderId="7" xfId="0" applyNumberFormat="1" applyFont="1" applyFill="1" applyBorder="1" applyAlignment="1">
      <alignment horizontal="center"/>
    </xf>
    <xf numFmtId="3" fontId="6" fillId="2" borderId="31" xfId="0" applyNumberFormat="1" applyFont="1" applyFill="1" applyBorder="1" applyAlignment="1">
      <alignment horizontal="center"/>
    </xf>
    <xf numFmtId="0" fontId="13" fillId="0" borderId="0" xfId="0" applyFont="1" applyFill="1"/>
    <xf numFmtId="2" fontId="4" fillId="2" borderId="6" xfId="0" applyNumberFormat="1" applyFont="1" applyFill="1" applyBorder="1" applyAlignment="1">
      <alignment horizontal="center" vertical="center"/>
    </xf>
    <xf numFmtId="2" fontId="4" fillId="2" borderId="7" xfId="0" applyNumberFormat="1" applyFont="1" applyFill="1" applyBorder="1" applyAlignment="1">
      <alignment horizontal="center" vertical="center"/>
    </xf>
    <xf numFmtId="3" fontId="6" fillId="2" borderId="52" xfId="0" applyNumberFormat="1" applyFont="1" applyFill="1" applyBorder="1" applyAlignment="1">
      <alignment horizontal="center"/>
    </xf>
    <xf numFmtId="3" fontId="6" fillId="2" borderId="24" xfId="0" applyNumberFormat="1" applyFont="1" applyFill="1" applyBorder="1" applyAlignment="1">
      <alignment horizontal="center"/>
    </xf>
    <xf numFmtId="0" fontId="0" fillId="0" borderId="0" xfId="0" applyFont="1"/>
    <xf numFmtId="0" fontId="0" fillId="0" borderId="0" xfId="0" applyFont="1" applyAlignment="1">
      <alignment horizontal="center" vertical="center"/>
    </xf>
    <xf numFmtId="0" fontId="13" fillId="0" borderId="0" xfId="0" applyFont="1"/>
    <xf numFmtId="0" fontId="4" fillId="0" borderId="0" xfId="0" applyFont="1" applyFill="1" applyBorder="1" applyAlignment="1">
      <alignment horizontal="right"/>
    </xf>
    <xf numFmtId="0" fontId="4" fillId="0" borderId="0" xfId="0" applyFont="1" applyFill="1" applyBorder="1" applyAlignment="1">
      <alignment horizontal="left" vertical="center"/>
    </xf>
    <xf numFmtId="0" fontId="4" fillId="0" borderId="0"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protection locked="0"/>
    </xf>
    <xf numFmtId="0" fontId="6" fillId="0" borderId="0" xfId="0" applyFont="1" applyFill="1" applyBorder="1" applyAlignment="1">
      <alignment horizontal="right"/>
    </xf>
    <xf numFmtId="3" fontId="6" fillId="0" borderId="0" xfId="0" applyNumberFormat="1" applyFont="1" applyFill="1" applyBorder="1" applyAlignment="1">
      <alignment horizontal="center" vertical="center"/>
    </xf>
    <xf numFmtId="0" fontId="4" fillId="0" borderId="0" xfId="0" applyFont="1" applyFill="1" applyBorder="1" applyAlignment="1">
      <alignment horizontal="center"/>
    </xf>
    <xf numFmtId="0" fontId="6" fillId="0" borderId="0" xfId="0" applyFont="1" applyFill="1" applyBorder="1" applyAlignment="1">
      <alignment horizontal="center" vertical="center"/>
    </xf>
    <xf numFmtId="0" fontId="0" fillId="0" borderId="0" xfId="0" applyAlignment="1">
      <alignment vertical="center"/>
    </xf>
    <xf numFmtId="0" fontId="14" fillId="0" borderId="0" xfId="0" applyFont="1"/>
    <xf numFmtId="0" fontId="18"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Alignment="1"/>
    <xf numFmtId="0" fontId="18" fillId="0" borderId="0" xfId="0" applyFont="1" applyFill="1" applyBorder="1" applyAlignment="1">
      <alignment horizontal="left" vertical="top"/>
    </xf>
    <xf numFmtId="0" fontId="18" fillId="0" borderId="0" xfId="0" applyFont="1" applyFill="1" applyBorder="1" applyAlignment="1">
      <alignment horizontal="left"/>
    </xf>
    <xf numFmtId="0" fontId="19" fillId="0" borderId="0" xfId="0" applyFont="1" applyAlignment="1">
      <alignment horizontal="left" vertical="top"/>
    </xf>
    <xf numFmtId="0" fontId="18" fillId="0" borderId="0" xfId="0" applyFont="1" applyFill="1" applyBorder="1" applyAlignment="1">
      <alignment vertical="center"/>
    </xf>
    <xf numFmtId="0" fontId="19" fillId="0" borderId="0" xfId="0" applyFont="1" applyAlignment="1">
      <alignment vertical="center"/>
    </xf>
    <xf numFmtId="0" fontId="18" fillId="0" borderId="0" xfId="0" applyFont="1" applyFill="1" applyBorder="1" applyAlignment="1" applyProtection="1">
      <alignment horizontal="center" vertical="center"/>
      <protection locked="0"/>
    </xf>
    <xf numFmtId="3" fontId="18" fillId="0" borderId="0" xfId="0" applyNumberFormat="1" applyFont="1" applyFill="1" applyBorder="1" applyAlignment="1">
      <alignment horizontal="center" vertical="center"/>
    </xf>
    <xf numFmtId="3" fontId="18" fillId="0" borderId="0" xfId="0" applyNumberFormat="1" applyFont="1" applyFill="1" applyBorder="1" applyAlignment="1" applyProtection="1">
      <alignment horizontal="center" vertical="center"/>
      <protection locked="0"/>
    </xf>
    <xf numFmtId="3" fontId="20" fillId="0" borderId="0" xfId="0" applyNumberFormat="1" applyFont="1" applyFill="1" applyBorder="1" applyAlignment="1">
      <alignment horizontal="center" vertical="center"/>
    </xf>
    <xf numFmtId="3" fontId="18" fillId="0" borderId="0" xfId="0" applyNumberFormat="1" applyFont="1" applyFill="1" applyBorder="1" applyAlignment="1" applyProtection="1">
      <alignment vertical="center"/>
      <protection locked="0"/>
    </xf>
    <xf numFmtId="0" fontId="18" fillId="0" borderId="0" xfId="0" applyFont="1" applyFill="1" applyBorder="1" applyAlignment="1" applyProtection="1">
      <alignment vertical="center"/>
      <protection locked="0"/>
    </xf>
    <xf numFmtId="3" fontId="18" fillId="0" borderId="0" xfId="0" applyNumberFormat="1" applyFont="1" applyFill="1" applyBorder="1" applyAlignment="1">
      <alignment vertical="center"/>
    </xf>
    <xf numFmtId="3" fontId="20" fillId="0" borderId="0" xfId="0" applyNumberFormat="1" applyFont="1" applyFill="1" applyBorder="1" applyAlignment="1">
      <alignment vertical="center"/>
    </xf>
    <xf numFmtId="0" fontId="20" fillId="0" borderId="0" xfId="0" applyFont="1" applyFill="1" applyBorder="1" applyAlignment="1">
      <alignment vertical="center"/>
    </xf>
    <xf numFmtId="0" fontId="19" fillId="0" borderId="0" xfId="0" applyFont="1" applyAlignment="1">
      <alignment horizontal="center" vertical="center"/>
    </xf>
    <xf numFmtId="0" fontId="11" fillId="0" borderId="0" xfId="0" applyFont="1" applyBorder="1" applyAlignment="1" applyProtection="1">
      <alignment horizontal="left" vertical="top"/>
      <protection locked="0"/>
    </xf>
    <xf numFmtId="0" fontId="4" fillId="2" borderId="6" xfId="0" applyFont="1" applyFill="1" applyBorder="1" applyAlignment="1">
      <alignment horizontal="center" vertical="center" wrapText="1"/>
    </xf>
    <xf numFmtId="0" fontId="4" fillId="4" borderId="32" xfId="0" applyFont="1" applyFill="1" applyBorder="1" applyAlignment="1">
      <alignment horizontal="right"/>
    </xf>
    <xf numFmtId="0" fontId="4" fillId="4" borderId="0" xfId="0" applyFont="1" applyFill="1" applyBorder="1" applyAlignment="1">
      <alignment horizontal="right"/>
    </xf>
    <xf numFmtId="0" fontId="4" fillId="2" borderId="6" xfId="0" applyFont="1" applyFill="1" applyBorder="1" applyAlignment="1">
      <alignment horizontal="center" wrapText="1"/>
    </xf>
    <xf numFmtId="0" fontId="11" fillId="0" borderId="6" xfId="0" applyFont="1" applyFill="1" applyBorder="1" applyAlignment="1">
      <alignment horizontal="center" vertical="center"/>
    </xf>
    <xf numFmtId="0" fontId="11" fillId="2" borderId="6" xfId="0" applyFont="1" applyFill="1" applyBorder="1" applyAlignment="1">
      <alignment horizontal="center" vertical="center"/>
    </xf>
    <xf numFmtId="0" fontId="11" fillId="4" borderId="0" xfId="0" applyFont="1" applyFill="1" applyBorder="1" applyAlignment="1" applyProtection="1">
      <alignment wrapText="1"/>
      <protection locked="0"/>
    </xf>
    <xf numFmtId="0" fontId="4" fillId="4" borderId="39" xfId="0" applyFont="1" applyFill="1" applyBorder="1"/>
    <xf numFmtId="0" fontId="4" fillId="4" borderId="0" xfId="0" applyFont="1" applyFill="1" applyBorder="1" applyAlignment="1">
      <alignment horizontal="center" vertical="center"/>
    </xf>
    <xf numFmtId="0" fontId="4" fillId="4" borderId="40" xfId="0" applyFont="1" applyFill="1" applyBorder="1"/>
    <xf numFmtId="0" fontId="3" fillId="0" borderId="15" xfId="0" applyFont="1" applyFill="1" applyBorder="1"/>
    <xf numFmtId="0" fontId="4" fillId="0" borderId="15" xfId="0" applyFont="1" applyFill="1" applyBorder="1"/>
    <xf numFmtId="0" fontId="4" fillId="0" borderId="15" xfId="0" applyFont="1" applyFill="1" applyBorder="1" applyAlignment="1">
      <alignment horizontal="center" vertical="center"/>
    </xf>
    <xf numFmtId="0" fontId="3" fillId="0" borderId="54" xfId="0" applyFont="1" applyFill="1" applyBorder="1"/>
    <xf numFmtId="0" fontId="4" fillId="0" borderId="54" xfId="0" applyFont="1" applyFill="1" applyBorder="1"/>
    <xf numFmtId="0" fontId="4" fillId="0" borderId="54" xfId="0" applyFont="1" applyFill="1" applyBorder="1" applyAlignment="1">
      <alignment horizontal="center" vertical="center"/>
    </xf>
    <xf numFmtId="0" fontId="17" fillId="0" borderId="54" xfId="0" applyFont="1" applyFill="1" applyBorder="1" applyAlignment="1"/>
    <xf numFmtId="0" fontId="18" fillId="0" borderId="54" xfId="0" applyFont="1" applyFill="1" applyBorder="1" applyAlignment="1"/>
    <xf numFmtId="0" fontId="18" fillId="0" borderId="54" xfId="0" applyFont="1" applyFill="1" applyBorder="1" applyAlignment="1">
      <alignment horizontal="center" vertical="center"/>
    </xf>
    <xf numFmtId="0" fontId="3" fillId="0" borderId="54" xfId="0" applyFont="1" applyFill="1" applyBorder="1" applyAlignment="1" applyProtection="1"/>
    <xf numFmtId="0" fontId="4" fillId="0" borderId="54" xfId="0" applyFont="1" applyFill="1" applyBorder="1" applyAlignment="1" applyProtection="1"/>
    <xf numFmtId="0" fontId="4" fillId="0" borderId="54" xfId="0" applyFont="1" applyFill="1" applyBorder="1" applyAlignment="1" applyProtection="1">
      <alignment horizontal="center" vertical="center"/>
    </xf>
    <xf numFmtId="0" fontId="4" fillId="0" borderId="0" xfId="0" applyFont="1" applyFill="1" applyBorder="1" applyAlignment="1" applyProtection="1">
      <alignment horizontal="right"/>
    </xf>
    <xf numFmtId="0" fontId="4" fillId="0" borderId="0" xfId="0" applyFont="1" applyFill="1" applyBorder="1" applyAlignment="1" applyProtection="1"/>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xf>
    <xf numFmtId="0" fontId="4"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3" fontId="4" fillId="0" borderId="0" xfId="0" applyNumberFormat="1"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0" xfId="0" applyFont="1" applyFill="1" applyBorder="1" applyAlignment="1" applyProtection="1">
      <alignment horizontal="left"/>
    </xf>
    <xf numFmtId="0" fontId="11" fillId="0" borderId="0" xfId="0" applyFont="1" applyFill="1" applyBorder="1" applyAlignment="1" applyProtection="1"/>
    <xf numFmtId="0" fontId="11" fillId="0" borderId="0" xfId="0" applyFont="1" applyFill="1" applyBorder="1" applyAlignment="1" applyProtection="1">
      <alignment horizontal="center"/>
    </xf>
    <xf numFmtId="3" fontId="11" fillId="0" borderId="0" xfId="0" applyNumberFormat="1"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3" fontId="11" fillId="0" borderId="0" xfId="0" applyNumberFormat="1" applyFont="1" applyFill="1" applyBorder="1" applyAlignment="1" applyProtection="1">
      <alignment horizont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top"/>
    </xf>
    <xf numFmtId="0" fontId="2" fillId="0" borderId="0" xfId="0" applyFont="1" applyAlignment="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wrapText="1"/>
    </xf>
    <xf numFmtId="0" fontId="0" fillId="0" borderId="0" xfId="0" applyAlignment="1" applyProtection="1">
      <alignment wrapText="1"/>
    </xf>
    <xf numFmtId="0" fontId="4" fillId="0" borderId="0" xfId="0" applyFont="1" applyFill="1" applyBorder="1" applyAlignment="1" applyProtection="1">
      <alignment vertical="center" wrapText="1"/>
    </xf>
    <xf numFmtId="0" fontId="0" fillId="0" borderId="0" xfId="0" applyAlignment="1" applyProtection="1">
      <alignment vertical="center" wrapText="1"/>
    </xf>
    <xf numFmtId="0" fontId="4" fillId="0" borderId="0" xfId="0" applyFont="1" applyFill="1" applyBorder="1" applyAlignment="1" applyProtection="1">
      <alignment horizontal="left" vertical="center" wrapText="1"/>
    </xf>
    <xf numFmtId="0" fontId="0" fillId="0" borderId="0" xfId="0" applyAlignment="1" applyProtection="1">
      <alignment horizontal="left" vertical="center" wrapText="1"/>
    </xf>
    <xf numFmtId="0" fontId="4"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14" fillId="0" borderId="0" xfId="0" applyFont="1" applyFill="1" applyBorder="1" applyAlignment="1" applyProtection="1">
      <alignment horizontal="left"/>
    </xf>
    <xf numFmtId="0" fontId="14" fillId="0" borderId="0" xfId="0" applyFont="1" applyAlignment="1" applyProtection="1"/>
    <xf numFmtId="0" fontId="4" fillId="0" borderId="0" xfId="0" applyFont="1" applyFill="1" applyBorder="1" applyAlignment="1">
      <alignment horizontal="left" vertical="center" wrapText="1"/>
    </xf>
    <xf numFmtId="0" fontId="0" fillId="0" borderId="0" xfId="0" applyAlignment="1">
      <alignment wrapText="1"/>
    </xf>
    <xf numFmtId="0" fontId="14" fillId="0" borderId="0" xfId="0" applyFont="1" applyFill="1" applyBorder="1" applyAlignment="1" applyProtection="1"/>
    <xf numFmtId="0" fontId="14" fillId="0" borderId="0" xfId="0" applyFont="1" applyFill="1" applyBorder="1" applyAlignment="1" applyProtection="1">
      <alignment horizontal="left" vertical="top"/>
    </xf>
    <xf numFmtId="0" fontId="14" fillId="0" borderId="0" xfId="0" applyFont="1" applyAlignment="1" applyProtection="1">
      <alignment horizontal="left" vertical="top"/>
    </xf>
    <xf numFmtId="0" fontId="0" fillId="0" borderId="0" xfId="0" applyAlignment="1" applyProtection="1">
      <alignment horizontal="left" vertical="top" wrapText="1"/>
    </xf>
    <xf numFmtId="0" fontId="18" fillId="0" borderId="0" xfId="0" applyFont="1" applyFill="1" applyBorder="1" applyAlignment="1">
      <alignment horizontal="center" vertical="center"/>
    </xf>
    <xf numFmtId="0" fontId="19" fillId="0" borderId="0" xfId="0" applyFont="1" applyAlignment="1">
      <alignment horizontal="center" vertical="center"/>
    </xf>
    <xf numFmtId="0" fontId="18" fillId="0" borderId="0" xfId="0" applyFont="1" applyFill="1" applyBorder="1" applyAlignment="1" applyProtection="1">
      <alignment horizontal="center" vertical="center"/>
      <protection locked="0"/>
    </xf>
    <xf numFmtId="3" fontId="18" fillId="0" borderId="0" xfId="0" applyNumberFormat="1" applyFont="1" applyFill="1" applyBorder="1" applyAlignment="1" applyProtection="1">
      <alignment horizontal="center" vertical="center"/>
      <protection locked="0"/>
    </xf>
    <xf numFmtId="0" fontId="21" fillId="6" borderId="0" xfId="0" applyFont="1" applyFill="1" applyBorder="1" applyAlignment="1">
      <alignment horizontal="center" vertical="center" wrapText="1"/>
    </xf>
    <xf numFmtId="0" fontId="22" fillId="6" borderId="0" xfId="0" applyFont="1" applyFill="1" applyAlignment="1">
      <alignment horizontal="center" vertical="center" wrapText="1"/>
    </xf>
    <xf numFmtId="0" fontId="21" fillId="6" borderId="0" xfId="0" applyFont="1" applyFill="1" applyAlignment="1">
      <alignment horizontal="center" vertical="center" wrapText="1"/>
    </xf>
    <xf numFmtId="0" fontId="18" fillId="0" borderId="0" xfId="0" applyFont="1" applyAlignment="1">
      <alignment horizontal="center" vertical="center"/>
    </xf>
    <xf numFmtId="0" fontId="21" fillId="7" borderId="0"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8" borderId="0" xfId="0" applyFont="1" applyFill="1" applyBorder="1" applyAlignment="1" applyProtection="1">
      <alignment horizontal="center" vertical="center" wrapText="1"/>
      <protection locked="0"/>
    </xf>
    <xf numFmtId="0" fontId="21" fillId="8" borderId="0" xfId="0" applyFont="1" applyFill="1" applyAlignment="1">
      <alignment horizontal="center" vertical="center" wrapText="1"/>
    </xf>
    <xf numFmtId="0" fontId="4" fillId="2" borderId="14" xfId="0" applyFont="1" applyFill="1" applyBorder="1" applyAlignment="1"/>
    <xf numFmtId="0" fontId="0" fillId="0" borderId="16" xfId="0" applyBorder="1" applyAlignment="1"/>
    <xf numFmtId="0" fontId="4" fillId="0" borderId="16" xfId="0" applyFont="1" applyBorder="1" applyAlignment="1"/>
    <xf numFmtId="0" fontId="4" fillId="0" borderId="15" xfId="0" applyFont="1" applyBorder="1" applyAlignment="1"/>
    <xf numFmtId="0" fontId="4" fillId="0" borderId="43" xfId="0" applyFont="1" applyBorder="1" applyAlignment="1"/>
    <xf numFmtId="0" fontId="4" fillId="2" borderId="43" xfId="0" applyFont="1" applyFill="1" applyBorder="1" applyAlignment="1"/>
    <xf numFmtId="0" fontId="0" fillId="0" borderId="15" xfId="0" applyBorder="1" applyAlignment="1"/>
    <xf numFmtId="0" fontId="0" fillId="0" borderId="43" xfId="0" applyBorder="1" applyAlignment="1"/>
    <xf numFmtId="0" fontId="11" fillId="2" borderId="14" xfId="0" applyFont="1" applyFill="1" applyBorder="1" applyAlignment="1" applyProtection="1">
      <alignment horizontal="center" vertical="center"/>
      <protection locked="0"/>
    </xf>
    <xf numFmtId="0" fontId="0" fillId="2" borderId="43" xfId="0" applyFill="1" applyBorder="1" applyAlignment="1">
      <alignment horizontal="center" vertical="center"/>
    </xf>
    <xf numFmtId="0" fontId="4" fillId="2" borderId="14" xfId="0" applyFont="1" applyFill="1" applyBorder="1" applyAlignment="1">
      <alignment horizontal="left" vertical="center"/>
    </xf>
    <xf numFmtId="0" fontId="0" fillId="0" borderId="16" xfId="0" applyBorder="1" applyAlignment="1">
      <alignment horizontal="left" vertical="center"/>
    </xf>
    <xf numFmtId="0" fontId="11" fillId="2" borderId="14" xfId="0" applyFont="1" applyFill="1" applyBorder="1" applyAlignment="1" applyProtection="1">
      <alignment horizontal="center" vertical="center" wrapText="1"/>
      <protection locked="0"/>
    </xf>
    <xf numFmtId="0" fontId="0" fillId="2" borderId="43" xfId="0" applyFill="1" applyBorder="1" applyAlignment="1">
      <alignment horizontal="center" vertical="center" wrapText="1"/>
    </xf>
    <xf numFmtId="0" fontId="4" fillId="2" borderId="14" xfId="0" applyFont="1" applyFill="1" applyBorder="1" applyAlignment="1">
      <alignment vertical="center"/>
    </xf>
    <xf numFmtId="0" fontId="0" fillId="0" borderId="16" xfId="0" applyBorder="1" applyAlignment="1">
      <alignment vertical="center"/>
    </xf>
    <xf numFmtId="0" fontId="4" fillId="2" borderId="11" xfId="0" applyFont="1" applyFill="1" applyBorder="1" applyAlignment="1"/>
    <xf numFmtId="0" fontId="4" fillId="0" borderId="12" xfId="0" applyFont="1" applyBorder="1" applyAlignment="1"/>
    <xf numFmtId="0" fontId="4" fillId="0" borderId="13" xfId="0" applyFont="1" applyBorder="1" applyAlignment="1"/>
    <xf numFmtId="0" fontId="0" fillId="0" borderId="15" xfId="0" applyBorder="1" applyAlignment="1">
      <alignment horizontal="left"/>
    </xf>
    <xf numFmtId="0" fontId="0" fillId="0" borderId="43" xfId="0" applyBorder="1" applyAlignment="1">
      <alignment horizontal="left"/>
    </xf>
    <xf numFmtId="0" fontId="11" fillId="0" borderId="41" xfId="0" applyFont="1" applyBorder="1" applyAlignment="1" applyProtection="1">
      <alignment horizontal="left" vertical="top"/>
      <protection locked="0"/>
    </xf>
    <xf numFmtId="0" fontId="0" fillId="0" borderId="32"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11" fillId="4"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left"/>
      <protection locked="0"/>
    </xf>
    <xf numFmtId="0" fontId="11" fillId="4" borderId="40" xfId="0" applyFont="1" applyFill="1" applyBorder="1" applyAlignment="1" applyProtection="1">
      <alignment horizontal="left"/>
      <protection locked="0"/>
    </xf>
    <xf numFmtId="0" fontId="12" fillId="4" borderId="0" xfId="1" applyFont="1" applyFill="1" applyBorder="1" applyAlignment="1" applyProtection="1">
      <alignment horizontal="left" vertical="center"/>
      <protection locked="0"/>
    </xf>
    <xf numFmtId="0" fontId="11" fillId="0" borderId="34" xfId="0" applyFont="1"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36" xfId="0" applyBorder="1" applyAlignment="1" applyProtection="1">
      <alignment horizontal="left" vertical="top"/>
      <protection locked="0"/>
    </xf>
    <xf numFmtId="0" fontId="11" fillId="0" borderId="39" xfId="0" applyFont="1"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40" xfId="0" applyBorder="1" applyAlignment="1" applyProtection="1">
      <alignment horizontal="left" vertical="top"/>
      <protection locked="0"/>
    </xf>
    <xf numFmtId="164" fontId="11" fillId="4" borderId="32" xfId="0" applyNumberFormat="1" applyFont="1" applyFill="1" applyBorder="1" applyAlignment="1" applyProtection="1">
      <alignment horizontal="left" vertical="center"/>
      <protection locked="0"/>
    </xf>
    <xf numFmtId="164" fontId="11" fillId="4" borderId="32" xfId="0" applyNumberFormat="1" applyFont="1" applyFill="1" applyBorder="1" applyAlignment="1" applyProtection="1">
      <alignment horizontal="left"/>
      <protection locked="0"/>
    </xf>
    <xf numFmtId="164" fontId="11" fillId="4" borderId="42" xfId="0" applyNumberFormat="1" applyFont="1" applyFill="1" applyBorder="1" applyAlignment="1" applyProtection="1">
      <alignment horizontal="left"/>
      <protection locked="0"/>
    </xf>
    <xf numFmtId="0" fontId="4" fillId="5" borderId="36" xfId="0" applyFont="1" applyFill="1" applyBorder="1" applyAlignment="1">
      <alignment horizontal="right"/>
    </xf>
    <xf numFmtId="0" fontId="4" fillId="5" borderId="38" xfId="0" applyFont="1" applyFill="1" applyBorder="1" applyAlignment="1">
      <alignment horizontal="right"/>
    </xf>
    <xf numFmtId="0" fontId="4" fillId="5" borderId="38" xfId="0" applyFont="1" applyFill="1" applyBorder="1" applyAlignment="1"/>
    <xf numFmtId="0" fontId="4" fillId="5" borderId="34" xfId="0" applyFont="1" applyFill="1" applyBorder="1" applyAlignment="1"/>
    <xf numFmtId="0" fontId="4" fillId="5" borderId="35" xfId="0" applyFont="1" applyFill="1" applyBorder="1" applyAlignment="1"/>
    <xf numFmtId="0" fontId="4" fillId="5" borderId="36" xfId="0" applyFont="1" applyFill="1" applyBorder="1" applyAlignment="1"/>
    <xf numFmtId="0" fontId="6" fillId="2" borderId="5" xfId="0" applyFont="1" applyFill="1" applyBorder="1" applyAlignment="1">
      <alignment horizontal="right" vertical="center"/>
    </xf>
    <xf numFmtId="0" fontId="6" fillId="0" borderId="6" xfId="0" applyFont="1" applyBorder="1" applyAlignment="1"/>
    <xf numFmtId="0" fontId="6" fillId="2" borderId="8" xfId="0" applyFont="1" applyFill="1" applyBorder="1" applyAlignment="1">
      <alignment horizontal="right" vertical="center"/>
    </xf>
    <xf numFmtId="0" fontId="6" fillId="0" borderId="9" xfId="0" applyFont="1" applyBorder="1" applyAlignment="1"/>
    <xf numFmtId="0" fontId="6" fillId="2" borderId="8" xfId="0" applyFont="1" applyFill="1" applyBorder="1" applyAlignment="1">
      <alignment horizontal="right"/>
    </xf>
    <xf numFmtId="0" fontId="6" fillId="2" borderId="9" xfId="0" applyFont="1" applyFill="1" applyBorder="1" applyAlignment="1"/>
    <xf numFmtId="0" fontId="11" fillId="0" borderId="5" xfId="0" applyFont="1" applyBorder="1" applyAlignment="1" applyProtection="1">
      <protection locked="0"/>
    </xf>
    <xf numFmtId="0" fontId="11" fillId="0" borderId="6" xfId="0" applyFont="1" applyBorder="1" applyAlignment="1" applyProtection="1">
      <protection locked="0"/>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53"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4" xfId="0" applyFont="1" applyFill="1" applyBorder="1" applyAlignment="1">
      <alignment horizontal="left"/>
    </xf>
    <xf numFmtId="0" fontId="4" fillId="2" borderId="15" xfId="0" applyFont="1" applyFill="1" applyBorder="1" applyAlignment="1">
      <alignment horizontal="left"/>
    </xf>
    <xf numFmtId="0" fontId="4" fillId="2" borderId="16" xfId="0" applyFont="1" applyFill="1" applyBorder="1" applyAlignment="1">
      <alignment horizontal="left"/>
    </xf>
    <xf numFmtId="0" fontId="11" fillId="0" borderId="5" xfId="0" applyFont="1" applyFill="1" applyBorder="1" applyAlignment="1" applyProtection="1">
      <alignment horizontal="left"/>
      <protection locked="0"/>
    </xf>
    <xf numFmtId="0" fontId="11" fillId="0" borderId="6" xfId="0" applyFont="1" applyFill="1" applyBorder="1" applyAlignment="1" applyProtection="1">
      <protection locked="0"/>
    </xf>
    <xf numFmtId="0" fontId="6" fillId="2" borderId="33" xfId="0" applyFont="1" applyFill="1" applyBorder="1" applyAlignment="1">
      <alignment horizontal="right"/>
    </xf>
    <xf numFmtId="0" fontId="6" fillId="2" borderId="30" xfId="0" applyFont="1" applyFill="1" applyBorder="1" applyAlignment="1">
      <alignment horizontal="right"/>
    </xf>
    <xf numFmtId="0" fontId="6" fillId="2" borderId="28" xfId="0" applyFont="1" applyFill="1" applyBorder="1" applyAlignment="1">
      <alignment horizontal="right"/>
    </xf>
    <xf numFmtId="0" fontId="6" fillId="2" borderId="23" xfId="0" applyFont="1" applyFill="1" applyBorder="1" applyAlignment="1">
      <alignment horizontal="right"/>
    </xf>
    <xf numFmtId="0" fontId="4" fillId="2" borderId="47" xfId="0" applyFont="1" applyFill="1" applyBorder="1" applyAlignment="1">
      <alignment horizontal="right"/>
    </xf>
    <xf numFmtId="0" fontId="4" fillId="2" borderId="48" xfId="0" applyFont="1" applyFill="1" applyBorder="1" applyAlignment="1">
      <alignment horizontal="right"/>
    </xf>
    <xf numFmtId="0" fontId="6" fillId="2" borderId="25" xfId="0" applyFont="1" applyFill="1" applyBorder="1" applyAlignment="1">
      <alignment horizontal="right"/>
    </xf>
    <xf numFmtId="0" fontId="6" fillId="2" borderId="26" xfId="0" applyFont="1" applyFill="1" applyBorder="1" applyAlignment="1">
      <alignment horizontal="right"/>
    </xf>
    <xf numFmtId="0" fontId="4" fillId="2" borderId="29" xfId="0" applyFont="1" applyFill="1" applyBorder="1" applyAlignment="1">
      <alignment horizontal="right"/>
    </xf>
    <xf numFmtId="0" fontId="4" fillId="4" borderId="0" xfId="0" applyFont="1" applyFill="1" applyBorder="1" applyAlignment="1">
      <alignment horizontal="right"/>
    </xf>
    <xf numFmtId="0" fontId="4" fillId="4" borderId="0" xfId="0" applyFont="1" applyFill="1" applyBorder="1" applyAlignment="1">
      <alignment horizontal="left" vertical="center"/>
    </xf>
    <xf numFmtId="0" fontId="4" fillId="4" borderId="0" xfId="0" applyFont="1" applyFill="1" applyBorder="1" applyAlignment="1">
      <alignment horizontal="left"/>
    </xf>
    <xf numFmtId="0" fontId="4" fillId="4" borderId="40" xfId="0" applyFont="1" applyFill="1" applyBorder="1" applyAlignment="1">
      <alignment horizontal="left"/>
    </xf>
    <xf numFmtId="0" fontId="5" fillId="4" borderId="0" xfId="1" applyFont="1" applyFill="1" applyBorder="1" applyAlignment="1">
      <alignment horizontal="left" vertical="center"/>
    </xf>
    <xf numFmtId="0" fontId="4" fillId="4" borderId="32" xfId="0" applyFont="1" applyFill="1" applyBorder="1" applyAlignment="1">
      <alignment horizontal="right"/>
    </xf>
    <xf numFmtId="0" fontId="11" fillId="0" borderId="8" xfId="0" applyFont="1" applyFill="1" applyBorder="1" applyAlignment="1" applyProtection="1">
      <alignment horizontal="left"/>
      <protection locked="0"/>
    </xf>
    <xf numFmtId="0" fontId="11" fillId="0" borderId="9" xfId="0" applyFont="1" applyFill="1" applyBorder="1" applyAlignment="1" applyProtection="1">
      <protection locked="0"/>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4" fillId="2" borderId="44" xfId="0" applyFont="1" applyFill="1" applyBorder="1" applyAlignment="1">
      <alignment horizontal="right" vertical="center"/>
    </xf>
    <xf numFmtId="0" fontId="4" fillId="2" borderId="45" xfId="0" applyFont="1" applyFill="1" applyBorder="1" applyAlignment="1"/>
    <xf numFmtId="0" fontId="4" fillId="2" borderId="28" xfId="0" applyFont="1" applyFill="1" applyBorder="1" applyAlignment="1">
      <alignment horizontal="right" vertical="center"/>
    </xf>
    <xf numFmtId="0" fontId="4" fillId="2" borderId="23" xfId="0" applyFont="1" applyFill="1" applyBorder="1" applyAlignment="1"/>
    <xf numFmtId="0" fontId="6" fillId="2" borderId="47" xfId="0" applyFont="1" applyFill="1" applyBorder="1" applyAlignment="1">
      <alignment horizontal="right" vertical="center"/>
    </xf>
    <xf numFmtId="0" fontId="6" fillId="2" borderId="48" xfId="0" applyFont="1" applyFill="1" applyBorder="1" applyAlignment="1"/>
    <xf numFmtId="0" fontId="6" fillId="2" borderId="50" xfId="0" applyFont="1" applyFill="1" applyBorder="1" applyAlignment="1">
      <alignment horizontal="right" vertical="center"/>
    </xf>
    <xf numFmtId="0" fontId="6" fillId="2" borderId="51" xfId="0" applyFont="1" applyFill="1" applyBorder="1" applyAlignment="1"/>
    <xf numFmtId="0" fontId="6" fillId="2" borderId="28" xfId="0" applyFont="1" applyFill="1" applyBorder="1" applyAlignment="1">
      <alignment horizontal="right" vertical="center"/>
    </xf>
    <xf numFmtId="0" fontId="6" fillId="2" borderId="23" xfId="0" applyFont="1" applyFill="1" applyBorder="1" applyAlignment="1"/>
    <xf numFmtId="0" fontId="6" fillId="2" borderId="6" xfId="0" applyFont="1" applyFill="1" applyBorder="1" applyAlignment="1"/>
    <xf numFmtId="0" fontId="6" fillId="2" borderId="33" xfId="0" applyFont="1" applyFill="1" applyBorder="1" applyAlignment="1">
      <alignment horizontal="right" vertical="center"/>
    </xf>
    <xf numFmtId="0" fontId="6" fillId="2" borderId="30" xfId="0" applyFont="1" applyFill="1" applyBorder="1" applyAlignment="1"/>
    <xf numFmtId="0" fontId="4" fillId="2" borderId="5" xfId="0" applyFont="1" applyFill="1" applyBorder="1" applyAlignment="1"/>
    <xf numFmtId="0" fontId="4" fillId="2" borderId="6" xfId="0" applyFont="1" applyFill="1" applyBorder="1" applyAlignment="1"/>
    <xf numFmtId="0" fontId="4" fillId="2" borderId="28" xfId="0" applyFont="1" applyFill="1" applyBorder="1" applyAlignment="1"/>
    <xf numFmtId="0" fontId="4" fillId="5" borderId="25" xfId="0" applyFont="1" applyFill="1" applyBorder="1" applyAlignment="1"/>
    <xf numFmtId="0" fontId="4" fillId="0" borderId="26" xfId="0" applyFont="1" applyBorder="1" applyAlignment="1"/>
    <xf numFmtId="0" fontId="4" fillId="0" borderId="27" xfId="0" applyFont="1" applyBorder="1" applyAlignment="1"/>
    <xf numFmtId="0" fontId="4" fillId="0" borderId="29" xfId="0" applyFont="1" applyBorder="1" applyAlignment="1"/>
    <xf numFmtId="0" fontId="4" fillId="2" borderId="8" xfId="0" applyFont="1" applyFill="1" applyBorder="1" applyAlignment="1"/>
    <xf numFmtId="0" fontId="4" fillId="2" borderId="9" xfId="0" applyFont="1" applyFill="1" applyBorder="1" applyAlignment="1"/>
    <xf numFmtId="0" fontId="11" fillId="4" borderId="0" xfId="0" applyFont="1" applyFill="1" applyBorder="1" applyAlignment="1" applyProtection="1">
      <alignment horizontal="left" vertical="center" wrapText="1"/>
      <protection locked="0"/>
    </xf>
    <xf numFmtId="0" fontId="4" fillId="5" borderId="1" xfId="0" applyFont="1" applyFill="1" applyBorder="1" applyAlignment="1"/>
    <xf numFmtId="0" fontId="4" fillId="0" borderId="1" xfId="0" applyFont="1" applyBorder="1" applyAlignment="1"/>
    <xf numFmtId="0" fontId="4" fillId="5" borderId="27" xfId="0" applyFont="1" applyFill="1" applyBorder="1" applyAlignment="1">
      <alignment horizontal="right"/>
    </xf>
    <xf numFmtId="0" fontId="4" fillId="0" borderId="1" xfId="0" applyFont="1" applyBorder="1" applyAlignment="1">
      <alignment horizontal="right"/>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00B0F0"/>
      <color rgb="FF0070C0"/>
      <color rgb="FF002060"/>
      <color rgb="FF003399"/>
      <color rgb="FF0000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tif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0.bin"/><Relationship Id="rId1" Type="http://schemas.openxmlformats.org/officeDocument/2006/relationships/hyperlink" Target="mailto:Example@gs.sc.gov.co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mailto:Example@gs.sc.gov.com"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2.bin"/><Relationship Id="rId1" Type="http://schemas.openxmlformats.org/officeDocument/2006/relationships/hyperlink" Target="mailto:Example@gs.sc.gov.com" TargetMode="Externa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Example@gs.sc.gov.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Example@gs.sc.gov.co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mailto:Example@gs.sc.gov.com"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Example@gs.sc.gov.com"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mailto:Example@gs.sc.gov.com"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9.bin"/><Relationship Id="rId1" Type="http://schemas.openxmlformats.org/officeDocument/2006/relationships/hyperlink" Target="mailto:Example@gs.sc.gov.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WhiteSpace="0" view="pageLayout" zoomScaleNormal="100" workbookViewId="0">
      <selection activeCell="D42" sqref="D42"/>
    </sheetView>
  </sheetViews>
  <sheetFormatPr defaultColWidth="9.109375" defaultRowHeight="14.4" x14ac:dyDescent="0.3"/>
  <cols>
    <col min="1" max="1" width="14.33203125" customWidth="1"/>
    <col min="2" max="2" width="18.5546875" customWidth="1"/>
    <col min="3" max="3" width="22.6640625" customWidth="1"/>
    <col min="4" max="4" width="6.44140625" customWidth="1"/>
    <col min="5" max="5" width="2.6640625" style="1" customWidth="1"/>
    <col min="6" max="6" width="6.44140625" style="1" customWidth="1"/>
    <col min="7" max="9" width="6.44140625" customWidth="1"/>
  </cols>
  <sheetData>
    <row r="1" spans="1:9" ht="13.35" customHeight="1" x14ac:dyDescent="0.3">
      <c r="A1" s="207"/>
      <c r="B1" s="208"/>
      <c r="C1" s="208"/>
      <c r="D1" s="208"/>
      <c r="E1" s="209"/>
      <c r="F1" s="209"/>
      <c r="G1" s="208"/>
      <c r="H1" s="208"/>
      <c r="I1" s="208"/>
    </row>
    <row r="2" spans="1:9" ht="14.25" customHeight="1" x14ac:dyDescent="0.3">
      <c r="A2" s="245" t="s">
        <v>82</v>
      </c>
      <c r="B2" s="242"/>
      <c r="C2" s="242"/>
      <c r="D2" s="242"/>
      <c r="E2" s="242"/>
      <c r="F2" s="242"/>
      <c r="G2" s="242"/>
      <c r="H2" s="242"/>
      <c r="I2" s="242"/>
    </row>
    <row r="3" spans="1:9" ht="38.85" customHeight="1" x14ac:dyDescent="0.3">
      <c r="A3" s="232" t="s">
        <v>83</v>
      </c>
      <c r="B3" s="232"/>
      <c r="C3" s="232"/>
      <c r="D3" s="232"/>
      <c r="E3" s="232"/>
      <c r="F3" s="232"/>
      <c r="G3" s="232"/>
      <c r="H3" s="232"/>
      <c r="I3" s="232"/>
    </row>
    <row r="4" spans="1:9" ht="13.35" customHeight="1" x14ac:dyDescent="0.3">
      <c r="A4" s="210"/>
      <c r="B4" s="211"/>
      <c r="C4" s="210"/>
      <c r="D4" s="210"/>
      <c r="E4" s="210"/>
      <c r="F4" s="212"/>
      <c r="G4" s="213"/>
      <c r="H4" s="213"/>
      <c r="I4" s="213"/>
    </row>
    <row r="5" spans="1:9" ht="14.25" customHeight="1" x14ac:dyDescent="0.3">
      <c r="A5" s="246" t="s">
        <v>84</v>
      </c>
      <c r="B5" s="247"/>
      <c r="C5" s="247"/>
      <c r="D5" s="247"/>
      <c r="E5" s="247"/>
      <c r="F5" s="247"/>
      <c r="G5" s="247"/>
      <c r="H5" s="247"/>
      <c r="I5" s="247"/>
    </row>
    <row r="6" spans="1:9" ht="38.85" customHeight="1" x14ac:dyDescent="0.3">
      <c r="A6" s="232" t="s">
        <v>85</v>
      </c>
      <c r="B6" s="248"/>
      <c r="C6" s="248"/>
      <c r="D6" s="248"/>
      <c r="E6" s="248"/>
      <c r="F6" s="248"/>
      <c r="G6" s="248"/>
      <c r="H6" s="248"/>
      <c r="I6" s="248"/>
    </row>
    <row r="7" spans="1:9" ht="13.35" customHeight="1" x14ac:dyDescent="0.3">
      <c r="A7" s="211" t="s">
        <v>88</v>
      </c>
      <c r="B7" s="233" t="s">
        <v>95</v>
      </c>
      <c r="C7" s="234"/>
      <c r="D7" s="234"/>
      <c r="E7" s="234"/>
      <c r="F7" s="234"/>
      <c r="G7" s="234"/>
      <c r="H7" s="234"/>
      <c r="I7" s="234"/>
    </row>
    <row r="8" spans="1:9" ht="13.35" customHeight="1" x14ac:dyDescent="0.3">
      <c r="A8" s="211" t="s">
        <v>86</v>
      </c>
      <c r="B8" s="233" t="s">
        <v>94</v>
      </c>
      <c r="C8" s="234"/>
      <c r="D8" s="234"/>
      <c r="E8" s="234"/>
      <c r="F8" s="234"/>
      <c r="G8" s="234"/>
      <c r="H8" s="234"/>
      <c r="I8" s="234"/>
    </row>
    <row r="9" spans="1:9" ht="13.35" customHeight="1" x14ac:dyDescent="0.3">
      <c r="A9" s="212" t="s">
        <v>92</v>
      </c>
      <c r="B9" s="233" t="s">
        <v>87</v>
      </c>
      <c r="C9" s="234"/>
      <c r="D9" s="234"/>
      <c r="E9" s="234"/>
      <c r="F9" s="234"/>
      <c r="G9" s="234"/>
      <c r="H9" s="234"/>
      <c r="I9" s="234"/>
    </row>
    <row r="10" spans="1:9" ht="13.35" customHeight="1" x14ac:dyDescent="0.3">
      <c r="A10" s="212" t="s">
        <v>90</v>
      </c>
      <c r="B10" s="235" t="s">
        <v>89</v>
      </c>
      <c r="C10" s="236"/>
      <c r="D10" s="236"/>
      <c r="E10" s="236"/>
      <c r="F10" s="236"/>
      <c r="G10" s="236"/>
      <c r="H10" s="236"/>
      <c r="I10" s="236"/>
    </row>
    <row r="11" spans="1:9" ht="13.35" customHeight="1" x14ac:dyDescent="0.3">
      <c r="A11" s="212" t="s">
        <v>93</v>
      </c>
      <c r="B11" s="235" t="s">
        <v>91</v>
      </c>
      <c r="C11" s="236"/>
      <c r="D11" s="236"/>
      <c r="E11" s="236"/>
      <c r="F11" s="236"/>
      <c r="G11" s="236"/>
      <c r="H11" s="236"/>
      <c r="I11" s="236"/>
    </row>
    <row r="12" spans="1:9" ht="13.35" customHeight="1" thickBot="1" x14ac:dyDescent="0.35">
      <c r="A12" s="212"/>
      <c r="B12" s="214"/>
      <c r="C12" s="214"/>
      <c r="D12" s="215"/>
      <c r="E12" s="216"/>
      <c r="F12" s="215"/>
      <c r="G12" s="217"/>
      <c r="H12" s="215"/>
      <c r="I12" s="217"/>
    </row>
    <row r="13" spans="1:9" ht="13.35" customHeight="1" thickBot="1" x14ac:dyDescent="0.35">
      <c r="A13" s="218" t="s">
        <v>96</v>
      </c>
      <c r="B13" s="237" t="s">
        <v>97</v>
      </c>
      <c r="C13" s="238"/>
      <c r="D13" s="238"/>
      <c r="E13" s="238"/>
      <c r="F13" s="238"/>
      <c r="G13" s="238"/>
      <c r="H13" s="238"/>
      <c r="I13" s="238"/>
    </row>
    <row r="14" spans="1:9" ht="7.35" customHeight="1" thickBot="1" x14ac:dyDescent="0.35">
      <c r="A14" s="213"/>
      <c r="B14" s="238"/>
      <c r="C14" s="238"/>
      <c r="D14" s="238"/>
      <c r="E14" s="238"/>
      <c r="F14" s="238"/>
      <c r="G14" s="238"/>
      <c r="H14" s="238"/>
      <c r="I14" s="238"/>
    </row>
    <row r="15" spans="1:9" ht="13.35" customHeight="1" thickBot="1" x14ac:dyDescent="0.35">
      <c r="A15" s="219" t="s">
        <v>96</v>
      </c>
      <c r="B15" s="238"/>
      <c r="C15" s="238"/>
      <c r="D15" s="238"/>
      <c r="E15" s="238"/>
      <c r="F15" s="238"/>
      <c r="G15" s="238"/>
      <c r="H15" s="238"/>
      <c r="I15" s="238"/>
    </row>
    <row r="16" spans="1:9" ht="13.35" customHeight="1" x14ac:dyDescent="0.3">
      <c r="A16" s="220"/>
      <c r="B16" s="221"/>
      <c r="C16" s="221"/>
      <c r="D16" s="222"/>
      <c r="E16" s="216"/>
      <c r="F16" s="215"/>
      <c r="G16" s="217"/>
      <c r="H16" s="215"/>
      <c r="I16" s="217"/>
    </row>
    <row r="17" spans="1:11" ht="13.35" customHeight="1" thickBot="1" x14ac:dyDescent="0.35">
      <c r="A17" s="220"/>
      <c r="B17" s="221"/>
      <c r="C17" s="221"/>
      <c r="D17" s="223"/>
      <c r="E17" s="216"/>
      <c r="F17" s="215"/>
      <c r="G17" s="217"/>
      <c r="H17" s="215"/>
      <c r="I17" s="217"/>
    </row>
    <row r="18" spans="1:11" ht="13.35" customHeight="1" thickBot="1" x14ac:dyDescent="0.35">
      <c r="A18" s="224" t="s">
        <v>98</v>
      </c>
      <c r="B18" s="239" t="s">
        <v>99</v>
      </c>
      <c r="C18" s="240"/>
      <c r="D18" s="240"/>
      <c r="E18" s="240"/>
      <c r="F18" s="240"/>
      <c r="G18" s="240"/>
      <c r="H18" s="240"/>
      <c r="I18" s="240"/>
    </row>
    <row r="19" spans="1:11" ht="7.35" customHeight="1" thickBot="1" x14ac:dyDescent="0.35">
      <c r="A19" s="213"/>
      <c r="B19" s="240"/>
      <c r="C19" s="240"/>
      <c r="D19" s="240"/>
      <c r="E19" s="240"/>
      <c r="F19" s="240"/>
      <c r="G19" s="240"/>
      <c r="H19" s="240"/>
      <c r="I19" s="240"/>
    </row>
    <row r="20" spans="1:11" ht="13.35" customHeight="1" thickBot="1" x14ac:dyDescent="0.35">
      <c r="A20" s="225" t="s">
        <v>98</v>
      </c>
      <c r="B20" s="240"/>
      <c r="C20" s="240"/>
      <c r="D20" s="240"/>
      <c r="E20" s="240"/>
      <c r="F20" s="240"/>
      <c r="G20" s="240"/>
      <c r="H20" s="240"/>
      <c r="I20" s="240"/>
    </row>
    <row r="21" spans="1:11" ht="7.35" customHeight="1" thickBot="1" x14ac:dyDescent="0.35">
      <c r="A21" s="213"/>
      <c r="B21" s="240"/>
      <c r="C21" s="240"/>
      <c r="D21" s="240"/>
      <c r="E21" s="240"/>
      <c r="F21" s="240"/>
      <c r="G21" s="240"/>
      <c r="H21" s="240"/>
      <c r="I21" s="240"/>
      <c r="K21" s="2"/>
    </row>
    <row r="22" spans="1:11" ht="13.35" customHeight="1" thickBot="1" x14ac:dyDescent="0.35">
      <c r="A22" s="226" t="s">
        <v>98</v>
      </c>
      <c r="B22" s="240"/>
      <c r="C22" s="240"/>
      <c r="D22" s="240"/>
      <c r="E22" s="240"/>
      <c r="F22" s="240"/>
      <c r="G22" s="240"/>
      <c r="H22" s="240"/>
      <c r="I22" s="240"/>
      <c r="K22" s="2"/>
    </row>
    <row r="23" spans="1:11" ht="7.35" customHeight="1" thickBot="1" x14ac:dyDescent="0.35">
      <c r="A23" s="213"/>
      <c r="B23" s="240"/>
      <c r="C23" s="240"/>
      <c r="D23" s="240"/>
      <c r="E23" s="240"/>
      <c r="F23" s="240"/>
      <c r="G23" s="240"/>
      <c r="H23" s="240"/>
      <c r="I23" s="240"/>
      <c r="K23" s="2"/>
    </row>
    <row r="24" spans="1:11" ht="13.35" customHeight="1" thickBot="1" x14ac:dyDescent="0.35">
      <c r="A24" s="227"/>
      <c r="B24" s="240"/>
      <c r="C24" s="240"/>
      <c r="D24" s="240"/>
      <c r="E24" s="240"/>
      <c r="F24" s="240"/>
      <c r="G24" s="240"/>
      <c r="H24" s="240"/>
      <c r="I24" s="240"/>
      <c r="K24" s="2"/>
    </row>
    <row r="25" spans="1:11" ht="13.35" customHeight="1" x14ac:dyDescent="0.3">
      <c r="A25" s="213"/>
      <c r="B25" s="211"/>
      <c r="C25" s="211"/>
      <c r="D25" s="228"/>
      <c r="E25" s="216"/>
      <c r="F25" s="228"/>
      <c r="G25" s="217"/>
      <c r="H25" s="228"/>
      <c r="I25" s="217"/>
      <c r="K25" s="2"/>
    </row>
    <row r="26" spans="1:11" s="168" customFormat="1" ht="14.25" customHeight="1" x14ac:dyDescent="0.3">
      <c r="A26" s="241" t="s">
        <v>100</v>
      </c>
      <c r="B26" s="242"/>
      <c r="C26" s="242"/>
      <c r="D26" s="242"/>
      <c r="E26" s="242"/>
      <c r="F26" s="242"/>
      <c r="G26" s="242"/>
      <c r="H26" s="242"/>
      <c r="I26" s="242"/>
    </row>
    <row r="27" spans="1:11" s="167" customFormat="1" ht="51.75" customHeight="1" x14ac:dyDescent="0.3">
      <c r="A27" s="229" t="s">
        <v>101</v>
      </c>
      <c r="B27" s="235" t="s">
        <v>114</v>
      </c>
      <c r="C27" s="236"/>
      <c r="D27" s="236"/>
      <c r="E27" s="236"/>
      <c r="F27" s="236"/>
      <c r="G27" s="236"/>
      <c r="H27" s="236"/>
      <c r="I27" s="236"/>
    </row>
    <row r="28" spans="1:11" ht="64.650000000000006" customHeight="1" x14ac:dyDescent="0.3">
      <c r="A28" s="230" t="s">
        <v>102</v>
      </c>
      <c r="B28" s="235" t="s">
        <v>107</v>
      </c>
      <c r="C28" s="236"/>
      <c r="D28" s="236"/>
      <c r="E28" s="236"/>
      <c r="F28" s="236"/>
      <c r="G28" s="236"/>
      <c r="H28" s="236"/>
      <c r="I28" s="236"/>
    </row>
    <row r="29" spans="1:11" ht="26.1" customHeight="1" x14ac:dyDescent="0.3">
      <c r="A29" s="213"/>
      <c r="B29" s="237" t="s">
        <v>104</v>
      </c>
      <c r="C29" s="236"/>
      <c r="D29" s="236"/>
      <c r="E29" s="236"/>
      <c r="F29" s="236"/>
      <c r="G29" s="236"/>
      <c r="H29" s="236"/>
      <c r="I29" s="236"/>
    </row>
    <row r="30" spans="1:11" ht="90.6" customHeight="1" x14ac:dyDescent="0.3">
      <c r="A30" s="230" t="s">
        <v>103</v>
      </c>
      <c r="B30" s="237" t="s">
        <v>108</v>
      </c>
      <c r="C30" s="236"/>
      <c r="D30" s="236"/>
      <c r="E30" s="236"/>
      <c r="F30" s="236"/>
      <c r="G30" s="236"/>
      <c r="H30" s="236"/>
      <c r="I30" s="236"/>
    </row>
    <row r="31" spans="1:11" ht="64.650000000000006" customHeight="1" x14ac:dyDescent="0.3">
      <c r="A31" s="230" t="s">
        <v>105</v>
      </c>
      <c r="B31" s="237" t="s">
        <v>115</v>
      </c>
      <c r="C31" s="236"/>
      <c r="D31" s="236"/>
      <c r="E31" s="236"/>
      <c r="F31" s="236"/>
      <c r="G31" s="236"/>
      <c r="H31" s="236"/>
      <c r="I31" s="236"/>
    </row>
    <row r="32" spans="1:11" ht="51.75" customHeight="1" x14ac:dyDescent="0.3">
      <c r="A32" s="230"/>
      <c r="B32" s="237" t="s">
        <v>117</v>
      </c>
      <c r="C32" s="236"/>
      <c r="D32" s="236"/>
      <c r="E32" s="236"/>
      <c r="F32" s="236"/>
      <c r="G32" s="236"/>
      <c r="H32" s="236"/>
      <c r="I32" s="236"/>
    </row>
    <row r="33" spans="1:9" ht="26.1" customHeight="1" x14ac:dyDescent="0.3">
      <c r="A33" s="212"/>
      <c r="B33" s="237" t="s">
        <v>116</v>
      </c>
      <c r="C33" s="236"/>
      <c r="D33" s="236"/>
      <c r="E33" s="236"/>
      <c r="F33" s="236"/>
      <c r="G33" s="236"/>
      <c r="H33" s="236"/>
      <c r="I33" s="236"/>
    </row>
    <row r="34" spans="1:9" ht="51.75" customHeight="1" x14ac:dyDescent="0.3">
      <c r="A34" s="212"/>
      <c r="B34" s="237" t="s">
        <v>118</v>
      </c>
      <c r="C34" s="236"/>
      <c r="D34" s="236"/>
      <c r="E34" s="236"/>
      <c r="F34" s="236"/>
      <c r="G34" s="236"/>
      <c r="H34" s="236"/>
      <c r="I34" s="236"/>
    </row>
    <row r="35" spans="1:9" ht="40.35" customHeight="1" x14ac:dyDescent="0.3">
      <c r="A35" s="212"/>
      <c r="B35" s="237" t="s">
        <v>106</v>
      </c>
      <c r="C35" s="236"/>
      <c r="D35" s="236"/>
      <c r="E35" s="236"/>
      <c r="F35" s="236"/>
      <c r="G35" s="236"/>
      <c r="H35" s="236"/>
      <c r="I35" s="236"/>
    </row>
    <row r="36" spans="1:9" ht="26.1" customHeight="1" x14ac:dyDescent="0.3">
      <c r="A36" s="237" t="s">
        <v>109</v>
      </c>
      <c r="B36" s="234"/>
      <c r="C36" s="234"/>
      <c r="D36" s="234"/>
      <c r="E36" s="234"/>
      <c r="F36" s="234"/>
      <c r="G36" s="234"/>
      <c r="H36" s="234"/>
      <c r="I36" s="234"/>
    </row>
    <row r="37" spans="1:9" ht="26.1" customHeight="1" x14ac:dyDescent="0.3">
      <c r="A37" s="237" t="s">
        <v>110</v>
      </c>
      <c r="B37" s="234"/>
      <c r="C37" s="234"/>
      <c r="D37" s="234"/>
      <c r="E37" s="234"/>
      <c r="F37" s="234"/>
      <c r="G37" s="234"/>
      <c r="H37" s="234"/>
      <c r="I37" s="234"/>
    </row>
    <row r="38" spans="1:9" ht="13.35" customHeight="1" x14ac:dyDescent="0.3">
      <c r="A38" s="237" t="s">
        <v>111</v>
      </c>
      <c r="B38" s="234"/>
      <c r="C38" s="234"/>
      <c r="D38" s="234"/>
      <c r="E38" s="234"/>
      <c r="F38" s="234"/>
      <c r="G38" s="234"/>
      <c r="H38" s="234"/>
      <c r="I38" s="234"/>
    </row>
    <row r="39" spans="1:9" ht="13.35" customHeight="1" x14ac:dyDescent="0.3">
      <c r="A39" s="237" t="s">
        <v>112</v>
      </c>
      <c r="B39" s="234"/>
      <c r="C39" s="234"/>
      <c r="D39" s="234"/>
      <c r="E39" s="234"/>
      <c r="F39" s="234"/>
      <c r="G39" s="234"/>
      <c r="H39" s="234"/>
      <c r="I39" s="234"/>
    </row>
    <row r="40" spans="1:9" ht="13.35" customHeight="1" x14ac:dyDescent="0.3">
      <c r="A40" s="237" t="s">
        <v>113</v>
      </c>
      <c r="B40" s="234"/>
      <c r="C40" s="234"/>
      <c r="D40" s="234"/>
      <c r="E40" s="234"/>
      <c r="F40" s="234"/>
      <c r="G40" s="234"/>
      <c r="H40" s="234"/>
      <c r="I40" s="234"/>
    </row>
    <row r="41" spans="1:9" ht="13.35" customHeight="1" x14ac:dyDescent="0.3">
      <c r="A41" s="243"/>
      <c r="B41" s="244"/>
      <c r="C41" s="244"/>
      <c r="D41" s="244"/>
      <c r="E41" s="244"/>
      <c r="F41" s="244"/>
      <c r="G41" s="244"/>
      <c r="H41" s="244"/>
      <c r="I41" s="244"/>
    </row>
    <row r="42" spans="1:9" ht="13.35" customHeight="1" x14ac:dyDescent="0.3">
      <c r="A42" s="156"/>
      <c r="B42" s="157"/>
      <c r="C42" s="157"/>
      <c r="D42" s="161"/>
      <c r="E42" s="165"/>
      <c r="F42" s="161"/>
      <c r="G42" s="160"/>
      <c r="H42" s="161"/>
      <c r="I42" s="160"/>
    </row>
    <row r="43" spans="1:9" ht="13.35" customHeight="1" x14ac:dyDescent="0.3">
      <c r="A43" s="156"/>
      <c r="B43" s="156"/>
      <c r="C43" s="156"/>
      <c r="D43" s="161"/>
      <c r="E43" s="165"/>
      <c r="F43" s="161"/>
      <c r="G43" s="160"/>
      <c r="H43" s="161"/>
      <c r="I43" s="160"/>
    </row>
    <row r="44" spans="1:9" ht="13.35" customHeight="1" x14ac:dyDescent="0.3">
      <c r="A44" s="158"/>
      <c r="B44" s="158"/>
      <c r="C44" s="158"/>
      <c r="D44" s="161"/>
      <c r="E44" s="159"/>
      <c r="F44" s="161"/>
      <c r="G44" s="160"/>
      <c r="H44" s="161"/>
      <c r="I44" s="160"/>
    </row>
    <row r="45" spans="1:9" ht="13.35" customHeight="1" x14ac:dyDescent="0.3">
      <c r="A45" s="158"/>
      <c r="B45" s="158"/>
      <c r="C45" s="158"/>
      <c r="D45" s="161"/>
      <c r="E45" s="159"/>
      <c r="F45" s="161"/>
      <c r="G45" s="160"/>
      <c r="H45" s="161"/>
      <c r="I45" s="160"/>
    </row>
    <row r="46" spans="1:9" ht="13.35" customHeight="1" x14ac:dyDescent="0.3">
      <c r="A46" s="162"/>
      <c r="B46" s="162"/>
      <c r="C46" s="162"/>
      <c r="D46" s="161"/>
      <c r="E46" s="159"/>
      <c r="F46" s="161"/>
      <c r="G46" s="160"/>
      <c r="H46" s="161"/>
      <c r="I46" s="160"/>
    </row>
    <row r="47" spans="1:9" ht="13.35" customHeight="1" x14ac:dyDescent="0.3">
      <c r="A47" s="162"/>
      <c r="B47" s="162"/>
      <c r="C47" s="162"/>
      <c r="D47" s="161"/>
      <c r="E47" s="159"/>
      <c r="F47" s="161"/>
      <c r="G47" s="160"/>
      <c r="H47" s="161"/>
      <c r="I47" s="160"/>
    </row>
    <row r="48" spans="1:9" ht="13.35" customHeight="1" x14ac:dyDescent="0.3">
      <c r="A48" s="162"/>
      <c r="B48" s="162"/>
      <c r="C48" s="162"/>
      <c r="D48" s="161"/>
      <c r="E48" s="159"/>
      <c r="F48" s="161"/>
      <c r="G48" s="160"/>
      <c r="H48" s="161"/>
      <c r="I48" s="160"/>
    </row>
    <row r="49" spans="1:9" ht="13.35" customHeight="1" x14ac:dyDescent="0.3">
      <c r="A49" s="163"/>
      <c r="B49" s="163"/>
      <c r="C49" s="163"/>
      <c r="D49" s="163"/>
      <c r="E49" s="163"/>
      <c r="F49" s="163"/>
      <c r="G49" s="164"/>
      <c r="H49" s="166"/>
      <c r="I49" s="164"/>
    </row>
    <row r="50" spans="1:9" ht="13.35" customHeight="1" x14ac:dyDescent="0.3">
      <c r="A50" s="163"/>
      <c r="B50" s="163"/>
      <c r="C50" s="163"/>
      <c r="D50" s="163"/>
      <c r="E50" s="163"/>
      <c r="F50" s="163"/>
      <c r="G50" s="164"/>
      <c r="H50" s="166"/>
      <c r="I50" s="164"/>
    </row>
    <row r="51" spans="1:9" ht="13.35" customHeight="1" x14ac:dyDescent="0.3">
      <c r="A51" s="155"/>
      <c r="B51" s="155"/>
      <c r="C51" s="155"/>
      <c r="D51" s="155"/>
      <c r="E51" s="155"/>
      <c r="F51" s="155"/>
      <c r="G51" s="159"/>
      <c r="H51" s="159"/>
      <c r="I51" s="159"/>
    </row>
    <row r="52" spans="1:9" ht="13.35" customHeight="1" x14ac:dyDescent="0.3">
      <c r="A52" s="163"/>
      <c r="B52" s="163"/>
      <c r="C52" s="163"/>
      <c r="D52" s="163"/>
      <c r="E52" s="163"/>
      <c r="F52" s="163"/>
      <c r="G52" s="164"/>
      <c r="H52" s="166"/>
      <c r="I52" s="164"/>
    </row>
    <row r="53" spans="1:9" x14ac:dyDescent="0.3">
      <c r="G53" s="1"/>
      <c r="H53" s="1"/>
      <c r="I53" s="1"/>
    </row>
    <row r="54" spans="1:9" x14ac:dyDescent="0.3">
      <c r="G54" s="1"/>
      <c r="H54" s="1"/>
      <c r="I54" s="1"/>
    </row>
    <row r="55" spans="1:9" x14ac:dyDescent="0.3">
      <c r="G55" s="1"/>
      <c r="H55" s="1"/>
      <c r="I55" s="1"/>
    </row>
    <row r="56" spans="1:9" x14ac:dyDescent="0.3">
      <c r="G56" s="1"/>
      <c r="H56" s="1"/>
      <c r="I56" s="1"/>
    </row>
    <row r="57" spans="1:9" x14ac:dyDescent="0.3">
      <c r="G57" s="1"/>
      <c r="H57" s="1"/>
      <c r="I57" s="1"/>
    </row>
    <row r="58" spans="1:9" x14ac:dyDescent="0.3">
      <c r="G58" s="231"/>
      <c r="H58" s="231"/>
      <c r="I58" s="231"/>
    </row>
  </sheetData>
  <sheetProtection algorithmName="SHA-512" hashValue="UwnVM9hMsDhQpfR78aKYpxiEDtdU4mlfqieLKYo+ovSyqT3U7lO8EIM6k8j05ImPp/G6+NXFJqm/1LwXUCibXw==" saltValue="zemkW1s/BK/Me2rRDQS/mg==" spinCount="100000" sheet="1" selectLockedCells="1"/>
  <mergeCells count="28">
    <mergeCell ref="A41:I41"/>
    <mergeCell ref="B31:I31"/>
    <mergeCell ref="A2:I2"/>
    <mergeCell ref="A5:I5"/>
    <mergeCell ref="A6:I6"/>
    <mergeCell ref="B7:I7"/>
    <mergeCell ref="B8:I8"/>
    <mergeCell ref="A38:I38"/>
    <mergeCell ref="A37:I37"/>
    <mergeCell ref="B33:I33"/>
    <mergeCell ref="B35:I35"/>
    <mergeCell ref="A36:I36"/>
    <mergeCell ref="G58:I58"/>
    <mergeCell ref="A3:I3"/>
    <mergeCell ref="B9:I9"/>
    <mergeCell ref="B10:I10"/>
    <mergeCell ref="B11:I11"/>
    <mergeCell ref="B13:I15"/>
    <mergeCell ref="B18:I24"/>
    <mergeCell ref="A26:I26"/>
    <mergeCell ref="B27:I27"/>
    <mergeCell ref="B28:I28"/>
    <mergeCell ref="B29:I29"/>
    <mergeCell ref="B30:I30"/>
    <mergeCell ref="A39:I39"/>
    <mergeCell ref="A40:I40"/>
    <mergeCell ref="B32:I32"/>
    <mergeCell ref="B34:I34"/>
  </mergeCells>
  <pageMargins left="0.7" right="0.7" top="1.3645833333333333" bottom="0.75" header="0.3" footer="0.3"/>
  <pageSetup fitToHeight="0" orientation="portrait" r:id="rId1"/>
  <headerFooter>
    <oddHeader xml:space="preserve">&amp;L&amp;G&amp;R&amp;"-,Bold"&amp;14&amp;K0070C0Request for Space Worksheet        
FMPS-202B
(Rev. 04/2017)
</oddHeader>
    <oddFooter>&amp;LData Classification: Internal Use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6"/>
  <sheetViews>
    <sheetView showWhiteSpace="0" zoomScaleNormal="100" workbookViewId="0">
      <selection sqref="A1:I5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9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showWhiteSpace="0" zoomScaleNormal="100" workbookViewId="0">
      <selection sqref="A1:I5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A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6"/>
  <sheetViews>
    <sheetView showWhiteSpace="0" zoomScaleNormal="100" workbookViewId="0">
      <selection activeCell="L17" sqref="L17"/>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B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5"/>
  <sheetViews>
    <sheetView view="pageLayout" zoomScaleNormal="100" workbookViewId="0">
      <selection activeCell="F6" sqref="F6:I6"/>
    </sheetView>
  </sheetViews>
  <sheetFormatPr defaultColWidth="9.109375" defaultRowHeight="14.4" x14ac:dyDescent="0.3"/>
  <cols>
    <col min="1" max="1" width="14.33203125" customWidth="1"/>
    <col min="2" max="2" width="18.5546875" customWidth="1"/>
    <col min="3" max="3" width="22.6640625" customWidth="1"/>
    <col min="4" max="4" width="6.44140625" customWidth="1"/>
    <col min="5" max="5" width="2.6640625" style="1" customWidth="1"/>
    <col min="6" max="6" width="6.44140625" style="1" customWidth="1"/>
    <col min="7" max="9" width="6.44140625" customWidth="1"/>
  </cols>
  <sheetData>
    <row r="1" spans="1:9" ht="13.35" customHeight="1" thickBot="1" x14ac:dyDescent="0.35">
      <c r="A1" s="201" t="s">
        <v>78</v>
      </c>
      <c r="B1" s="202"/>
      <c r="C1" s="202"/>
      <c r="D1" s="202"/>
      <c r="E1" s="203"/>
      <c r="F1" s="203"/>
      <c r="G1" s="202"/>
      <c r="H1" s="202"/>
      <c r="I1" s="202"/>
    </row>
    <row r="2" spans="1:9" ht="13.35" customHeight="1" x14ac:dyDescent="0.3">
      <c r="A2" s="6" t="s">
        <v>26</v>
      </c>
      <c r="B2" s="7"/>
      <c r="C2" s="7"/>
      <c r="D2" s="7"/>
      <c r="E2" s="8"/>
      <c r="F2" s="8"/>
      <c r="G2" s="7"/>
      <c r="H2" s="7"/>
      <c r="I2" s="9"/>
    </row>
    <row r="3" spans="1:9" ht="13.35" customHeight="1" x14ac:dyDescent="0.3">
      <c r="A3" s="10" t="s">
        <v>25</v>
      </c>
      <c r="B3" s="11">
        <v>0</v>
      </c>
      <c r="C3" s="331" t="s">
        <v>27</v>
      </c>
      <c r="D3" s="331"/>
      <c r="E3" s="331"/>
      <c r="F3" s="332">
        <v>0</v>
      </c>
      <c r="G3" s="333"/>
      <c r="H3" s="333"/>
      <c r="I3" s="334"/>
    </row>
    <row r="4" spans="1:9" ht="13.35" customHeight="1" x14ac:dyDescent="0.3">
      <c r="A4" s="10" t="s">
        <v>24</v>
      </c>
      <c r="B4" s="11">
        <v>0</v>
      </c>
      <c r="C4" s="331" t="s">
        <v>28</v>
      </c>
      <c r="D4" s="331"/>
      <c r="E4" s="331"/>
      <c r="F4" s="332"/>
      <c r="G4" s="333"/>
      <c r="H4" s="333"/>
      <c r="I4" s="334"/>
    </row>
    <row r="5" spans="1:9" ht="13.35" customHeight="1" x14ac:dyDescent="0.3">
      <c r="A5" s="10" t="s">
        <v>23</v>
      </c>
      <c r="B5" s="11">
        <v>0</v>
      </c>
      <c r="C5" s="331" t="s">
        <v>29</v>
      </c>
      <c r="D5" s="331"/>
      <c r="E5" s="331"/>
      <c r="F5" s="335"/>
      <c r="G5" s="333"/>
      <c r="H5" s="333"/>
      <c r="I5" s="334"/>
    </row>
    <row r="6" spans="1:9" ht="13.35" customHeight="1" thickBot="1" x14ac:dyDescent="0.35">
      <c r="A6" s="12" t="s">
        <v>22</v>
      </c>
      <c r="B6" s="13">
        <f>Summary!B6</f>
        <v>0</v>
      </c>
      <c r="C6" s="336" t="s">
        <v>30</v>
      </c>
      <c r="D6" s="336"/>
      <c r="E6" s="336"/>
      <c r="F6" s="295">
        <v>0</v>
      </c>
      <c r="G6" s="296"/>
      <c r="H6" s="296"/>
      <c r="I6" s="297"/>
    </row>
    <row r="7" spans="1:9" ht="13.35" customHeight="1" x14ac:dyDescent="0.3">
      <c r="A7" s="14"/>
      <c r="B7" s="15"/>
      <c r="C7" s="298" t="s">
        <v>19</v>
      </c>
      <c r="D7" s="299"/>
      <c r="E7" s="299"/>
      <c r="F7" s="299"/>
      <c r="G7" s="299"/>
      <c r="H7" s="300" t="s">
        <v>18</v>
      </c>
      <c r="I7" s="300"/>
    </row>
    <row r="8" spans="1:9" ht="13.35" customHeight="1" thickBot="1" x14ac:dyDescent="0.35">
      <c r="A8" s="16" t="s">
        <v>62</v>
      </c>
      <c r="B8" s="17"/>
      <c r="C8" s="17"/>
      <c r="D8" s="18" t="s">
        <v>13</v>
      </c>
      <c r="E8" s="19" t="s">
        <v>12</v>
      </c>
      <c r="F8" s="19" t="s">
        <v>17</v>
      </c>
      <c r="G8" s="20" t="s">
        <v>16</v>
      </c>
      <c r="H8" s="21" t="s">
        <v>17</v>
      </c>
      <c r="I8" s="20" t="s">
        <v>16</v>
      </c>
    </row>
    <row r="9" spans="1:9" ht="13.35" customHeight="1" x14ac:dyDescent="0.3">
      <c r="A9" s="312" t="s">
        <v>68</v>
      </c>
      <c r="B9" s="313"/>
      <c r="C9" s="314"/>
      <c r="D9" s="133">
        <v>0</v>
      </c>
      <c r="E9" s="22" t="s">
        <v>12</v>
      </c>
      <c r="F9" s="133">
        <v>0</v>
      </c>
      <c r="G9" s="23">
        <f>D9*F9</f>
        <v>0</v>
      </c>
      <c r="H9" s="137">
        <v>0</v>
      </c>
      <c r="I9" s="23">
        <f>D9*H9</f>
        <v>0</v>
      </c>
    </row>
    <row r="10" spans="1:9" ht="13.35" customHeight="1" x14ac:dyDescent="0.3">
      <c r="A10" s="271" t="s">
        <v>67</v>
      </c>
      <c r="B10" s="315"/>
      <c r="C10" s="316"/>
      <c r="D10" s="132">
        <v>0</v>
      </c>
      <c r="E10" s="24" t="s">
        <v>12</v>
      </c>
      <c r="F10" s="132">
        <v>0</v>
      </c>
      <c r="G10" s="25">
        <f t="shared" ref="G10:G17" si="0">D10*F10</f>
        <v>0</v>
      </c>
      <c r="H10" s="138">
        <v>0</v>
      </c>
      <c r="I10" s="25">
        <f t="shared" ref="I10:I17" si="1">D10*H10</f>
        <v>0</v>
      </c>
    </row>
    <row r="11" spans="1:9" ht="13.35" customHeight="1" x14ac:dyDescent="0.3">
      <c r="A11" s="271" t="s">
        <v>66</v>
      </c>
      <c r="B11" s="315"/>
      <c r="C11" s="316"/>
      <c r="D11" s="132">
        <v>0</v>
      </c>
      <c r="E11" s="24" t="s">
        <v>12</v>
      </c>
      <c r="F11" s="132">
        <v>0</v>
      </c>
      <c r="G11" s="25">
        <f t="shared" si="0"/>
        <v>0</v>
      </c>
      <c r="H11" s="138">
        <v>0</v>
      </c>
      <c r="I11" s="25">
        <f t="shared" si="1"/>
        <v>0</v>
      </c>
    </row>
    <row r="12" spans="1:9" ht="13.35" customHeight="1" x14ac:dyDescent="0.3">
      <c r="A12" s="271" t="s">
        <v>65</v>
      </c>
      <c r="B12" s="315"/>
      <c r="C12" s="316"/>
      <c r="D12" s="132">
        <v>0</v>
      </c>
      <c r="E12" s="24" t="s">
        <v>12</v>
      </c>
      <c r="F12" s="132">
        <v>0</v>
      </c>
      <c r="G12" s="25">
        <f t="shared" si="0"/>
        <v>0</v>
      </c>
      <c r="H12" s="138">
        <v>0</v>
      </c>
      <c r="I12" s="25">
        <f t="shared" si="1"/>
        <v>0</v>
      </c>
    </row>
    <row r="13" spans="1:9" ht="13.35" customHeight="1" x14ac:dyDescent="0.3">
      <c r="A13" s="317" t="s">
        <v>64</v>
      </c>
      <c r="B13" s="318"/>
      <c r="C13" s="319"/>
      <c r="D13" s="134">
        <v>0</v>
      </c>
      <c r="E13" s="24" t="s">
        <v>12</v>
      </c>
      <c r="F13" s="132">
        <v>0</v>
      </c>
      <c r="G13" s="25">
        <f t="shared" si="0"/>
        <v>0</v>
      </c>
      <c r="H13" s="138">
        <v>0</v>
      </c>
      <c r="I13" s="25">
        <f t="shared" si="1"/>
        <v>0</v>
      </c>
    </row>
    <row r="14" spans="1:9" ht="13.35" customHeight="1" x14ac:dyDescent="0.3">
      <c r="A14" s="317" t="s">
        <v>63</v>
      </c>
      <c r="B14" s="318"/>
      <c r="C14" s="319"/>
      <c r="D14" s="134">
        <v>0</v>
      </c>
      <c r="E14" s="24" t="s">
        <v>12</v>
      </c>
      <c r="F14" s="132">
        <v>0</v>
      </c>
      <c r="G14" s="25">
        <f t="shared" si="0"/>
        <v>0</v>
      </c>
      <c r="H14" s="138">
        <v>0</v>
      </c>
      <c r="I14" s="25">
        <f t="shared" si="1"/>
        <v>0</v>
      </c>
    </row>
    <row r="15" spans="1:9" ht="13.35" customHeight="1" x14ac:dyDescent="0.3">
      <c r="A15" s="320" t="s">
        <v>79</v>
      </c>
      <c r="B15" s="321"/>
      <c r="C15" s="321"/>
      <c r="D15" s="134">
        <v>0</v>
      </c>
      <c r="E15" s="24" t="s">
        <v>12</v>
      </c>
      <c r="F15" s="134">
        <v>0</v>
      </c>
      <c r="G15" s="25">
        <f t="shared" si="0"/>
        <v>0</v>
      </c>
      <c r="H15" s="139">
        <v>0</v>
      </c>
      <c r="I15" s="25">
        <f t="shared" si="1"/>
        <v>0</v>
      </c>
    </row>
    <row r="16" spans="1:9" ht="13.35" customHeight="1" x14ac:dyDescent="0.3">
      <c r="A16" s="320" t="s">
        <v>79</v>
      </c>
      <c r="B16" s="321"/>
      <c r="C16" s="321"/>
      <c r="D16" s="134">
        <v>0</v>
      </c>
      <c r="E16" s="24" t="s">
        <v>12</v>
      </c>
      <c r="F16" s="132">
        <v>0</v>
      </c>
      <c r="G16" s="25">
        <f t="shared" si="0"/>
        <v>0</v>
      </c>
      <c r="H16" s="138">
        <v>0</v>
      </c>
      <c r="I16" s="25">
        <f t="shared" si="1"/>
        <v>0</v>
      </c>
    </row>
    <row r="17" spans="1:11" ht="13.35" customHeight="1" thickBot="1" x14ac:dyDescent="0.35">
      <c r="A17" s="337" t="s">
        <v>79</v>
      </c>
      <c r="B17" s="338"/>
      <c r="C17" s="338"/>
      <c r="D17" s="135">
        <v>0</v>
      </c>
      <c r="E17" s="26" t="s">
        <v>12</v>
      </c>
      <c r="F17" s="136">
        <v>0</v>
      </c>
      <c r="G17" s="27">
        <f t="shared" si="0"/>
        <v>0</v>
      </c>
      <c r="H17" s="140">
        <v>0</v>
      </c>
      <c r="I17" s="27">
        <f t="shared" si="1"/>
        <v>0</v>
      </c>
    </row>
    <row r="18" spans="1:11" ht="13.35" customHeight="1" thickBot="1" x14ac:dyDescent="0.35">
      <c r="A18" s="328" t="s">
        <v>70</v>
      </c>
      <c r="B18" s="329"/>
      <c r="C18" s="329"/>
      <c r="D18" s="329"/>
      <c r="E18" s="330"/>
      <c r="F18" s="28"/>
      <c r="G18" s="29">
        <f>SUM(G9:G17)</f>
        <v>0</v>
      </c>
      <c r="H18" s="30"/>
      <c r="I18" s="29">
        <f>SUM(I9:I17)</f>
        <v>0</v>
      </c>
    </row>
    <row r="19" spans="1:11" ht="13.35" customHeight="1" thickBot="1" x14ac:dyDescent="0.35">
      <c r="A19" s="31" t="s">
        <v>69</v>
      </c>
      <c r="B19" s="32"/>
      <c r="C19" s="33"/>
      <c r="D19" s="34" t="s">
        <v>13</v>
      </c>
      <c r="E19" s="35" t="s">
        <v>12</v>
      </c>
      <c r="F19" s="35" t="s">
        <v>17</v>
      </c>
      <c r="G19" s="36" t="s">
        <v>16</v>
      </c>
      <c r="H19" s="37" t="s">
        <v>17</v>
      </c>
      <c r="I19" s="36" t="s">
        <v>16</v>
      </c>
    </row>
    <row r="20" spans="1:11" ht="13.35" customHeight="1" x14ac:dyDescent="0.3">
      <c r="A20" s="310" t="s">
        <v>79</v>
      </c>
      <c r="B20" s="311"/>
      <c r="C20" s="311"/>
      <c r="D20" s="141">
        <v>0</v>
      </c>
      <c r="E20" s="22" t="s">
        <v>12</v>
      </c>
      <c r="F20" s="141">
        <v>0</v>
      </c>
      <c r="G20" s="38">
        <f t="shared" ref="G20:G26" si="2">D20*F20</f>
        <v>0</v>
      </c>
      <c r="H20" s="141">
        <v>0</v>
      </c>
      <c r="I20" s="23">
        <f>D20*H20</f>
        <v>0</v>
      </c>
    </row>
    <row r="21" spans="1:11" ht="13.35" customHeight="1" x14ac:dyDescent="0.3">
      <c r="A21" s="310" t="s">
        <v>79</v>
      </c>
      <c r="B21" s="311"/>
      <c r="C21" s="311"/>
      <c r="D21" s="134">
        <v>0</v>
      </c>
      <c r="E21" s="24" t="s">
        <v>12</v>
      </c>
      <c r="F21" s="134">
        <v>0</v>
      </c>
      <c r="G21" s="39">
        <f t="shared" si="2"/>
        <v>0</v>
      </c>
      <c r="H21" s="134">
        <v>0</v>
      </c>
      <c r="I21" s="25">
        <f t="shared" ref="I21:I45" si="3">D21*H21</f>
        <v>0</v>
      </c>
      <c r="K21" s="2"/>
    </row>
    <row r="22" spans="1:11" ht="13.35" customHeight="1" x14ac:dyDescent="0.3">
      <c r="A22" s="310" t="s">
        <v>79</v>
      </c>
      <c r="B22" s="311"/>
      <c r="C22" s="311"/>
      <c r="D22" s="134">
        <v>0</v>
      </c>
      <c r="E22" s="24" t="s">
        <v>12</v>
      </c>
      <c r="F22" s="134">
        <v>0</v>
      </c>
      <c r="G22" s="39"/>
      <c r="H22" s="134">
        <v>0</v>
      </c>
      <c r="I22" s="25">
        <f t="shared" si="3"/>
        <v>0</v>
      </c>
      <c r="K22" s="2"/>
    </row>
    <row r="23" spans="1:11" ht="13.35" customHeight="1" x14ac:dyDescent="0.3">
      <c r="A23" s="310" t="s">
        <v>79</v>
      </c>
      <c r="B23" s="311"/>
      <c r="C23" s="311"/>
      <c r="D23" s="142">
        <v>0</v>
      </c>
      <c r="E23" s="24" t="s">
        <v>12</v>
      </c>
      <c r="F23" s="142">
        <v>0</v>
      </c>
      <c r="G23" s="39">
        <f t="shared" si="2"/>
        <v>0</v>
      </c>
      <c r="H23" s="142">
        <v>0</v>
      </c>
      <c r="I23" s="25">
        <f t="shared" si="3"/>
        <v>0</v>
      </c>
      <c r="K23" s="2"/>
    </row>
    <row r="24" spans="1:11" ht="13.35" customHeight="1" x14ac:dyDescent="0.3">
      <c r="A24" s="310" t="s">
        <v>79</v>
      </c>
      <c r="B24" s="311"/>
      <c r="C24" s="311"/>
      <c r="D24" s="142">
        <v>0</v>
      </c>
      <c r="E24" s="24" t="s">
        <v>12</v>
      </c>
      <c r="F24" s="142">
        <v>0</v>
      </c>
      <c r="G24" s="39">
        <f t="shared" si="2"/>
        <v>0</v>
      </c>
      <c r="H24" s="142">
        <v>0</v>
      </c>
      <c r="I24" s="25">
        <f t="shared" si="3"/>
        <v>0</v>
      </c>
      <c r="K24" s="2"/>
    </row>
    <row r="25" spans="1:11" ht="13.35" customHeight="1" x14ac:dyDescent="0.3">
      <c r="A25" s="310" t="s">
        <v>79</v>
      </c>
      <c r="B25" s="311"/>
      <c r="C25" s="311"/>
      <c r="D25" s="142">
        <v>0</v>
      </c>
      <c r="E25" s="24" t="s">
        <v>12</v>
      </c>
      <c r="F25" s="142">
        <v>0</v>
      </c>
      <c r="G25" s="39">
        <f t="shared" si="2"/>
        <v>0</v>
      </c>
      <c r="H25" s="142">
        <v>0</v>
      </c>
      <c r="I25" s="25">
        <f t="shared" si="3"/>
        <v>0</v>
      </c>
      <c r="K25" s="2"/>
    </row>
    <row r="26" spans="1:11" ht="13.35" customHeight="1" x14ac:dyDescent="0.3">
      <c r="A26" s="310" t="s">
        <v>79</v>
      </c>
      <c r="B26" s="311"/>
      <c r="C26" s="311"/>
      <c r="D26" s="134">
        <v>0</v>
      </c>
      <c r="E26" s="24" t="s">
        <v>12</v>
      </c>
      <c r="F26" s="134">
        <v>0</v>
      </c>
      <c r="G26" s="39">
        <f t="shared" si="2"/>
        <v>0</v>
      </c>
      <c r="H26" s="134">
        <v>1</v>
      </c>
      <c r="I26" s="25">
        <f t="shared" si="3"/>
        <v>0</v>
      </c>
    </row>
    <row r="27" spans="1:11" ht="13.35" customHeight="1" x14ac:dyDescent="0.3">
      <c r="A27" s="310" t="s">
        <v>79</v>
      </c>
      <c r="B27" s="311"/>
      <c r="C27" s="311"/>
      <c r="D27" s="142">
        <v>0</v>
      </c>
      <c r="E27" s="24" t="s">
        <v>12</v>
      </c>
      <c r="F27" s="142">
        <v>0</v>
      </c>
      <c r="G27" s="39">
        <f t="shared" ref="G27:G28" si="4">D27*F27</f>
        <v>0</v>
      </c>
      <c r="H27" s="142">
        <v>0</v>
      </c>
      <c r="I27" s="25">
        <f t="shared" si="3"/>
        <v>0</v>
      </c>
    </row>
    <row r="28" spans="1:11" ht="13.35" customHeight="1" x14ac:dyDescent="0.3">
      <c r="A28" s="310" t="s">
        <v>79</v>
      </c>
      <c r="B28" s="311"/>
      <c r="C28" s="311"/>
      <c r="D28" s="134">
        <v>0</v>
      </c>
      <c r="E28" s="24" t="s">
        <v>12</v>
      </c>
      <c r="F28" s="134">
        <v>0</v>
      </c>
      <c r="G28" s="39">
        <f t="shared" si="4"/>
        <v>0</v>
      </c>
      <c r="H28" s="134">
        <v>0</v>
      </c>
      <c r="I28" s="25">
        <f t="shared" si="3"/>
        <v>0</v>
      </c>
    </row>
    <row r="29" spans="1:11" ht="13.35" customHeight="1" x14ac:dyDescent="0.3">
      <c r="A29" s="310" t="s">
        <v>79</v>
      </c>
      <c r="B29" s="311"/>
      <c r="C29" s="311"/>
      <c r="D29" s="134">
        <v>0</v>
      </c>
      <c r="E29" s="24" t="s">
        <v>12</v>
      </c>
      <c r="F29" s="134">
        <v>0</v>
      </c>
      <c r="G29" s="39">
        <f>D29*F29</f>
        <v>0</v>
      </c>
      <c r="H29" s="134">
        <v>0</v>
      </c>
      <c r="I29" s="25">
        <f t="shared" si="3"/>
        <v>0</v>
      </c>
    </row>
    <row r="30" spans="1:11" ht="13.35" customHeight="1" x14ac:dyDescent="0.3">
      <c r="A30" s="310" t="s">
        <v>79</v>
      </c>
      <c r="B30" s="311"/>
      <c r="C30" s="311"/>
      <c r="D30" s="143">
        <v>0</v>
      </c>
      <c r="E30" s="40" t="s">
        <v>12</v>
      </c>
      <c r="F30" s="143">
        <v>0</v>
      </c>
      <c r="G30" s="39">
        <f t="shared" ref="G30:G45" si="5">D30*F30</f>
        <v>0</v>
      </c>
      <c r="H30" s="143">
        <v>0</v>
      </c>
      <c r="I30" s="25">
        <f t="shared" si="3"/>
        <v>0</v>
      </c>
    </row>
    <row r="31" spans="1:11" ht="13.35" customHeight="1" x14ac:dyDescent="0.3">
      <c r="A31" s="310" t="s">
        <v>79</v>
      </c>
      <c r="B31" s="311"/>
      <c r="C31" s="311"/>
      <c r="D31" s="134">
        <v>0</v>
      </c>
      <c r="E31" s="40" t="s">
        <v>12</v>
      </c>
      <c r="F31" s="134">
        <v>0</v>
      </c>
      <c r="G31" s="39">
        <f t="shared" si="5"/>
        <v>0</v>
      </c>
      <c r="H31" s="134">
        <v>0</v>
      </c>
      <c r="I31" s="25">
        <f t="shared" si="3"/>
        <v>0</v>
      </c>
    </row>
    <row r="32" spans="1:11" ht="13.35" customHeight="1" x14ac:dyDescent="0.3">
      <c r="A32" s="310" t="s">
        <v>79</v>
      </c>
      <c r="B32" s="311"/>
      <c r="C32" s="311"/>
      <c r="D32" s="134">
        <v>0</v>
      </c>
      <c r="E32" s="40" t="s">
        <v>12</v>
      </c>
      <c r="F32" s="134">
        <v>0</v>
      </c>
      <c r="G32" s="39">
        <f t="shared" si="5"/>
        <v>0</v>
      </c>
      <c r="H32" s="134">
        <v>0</v>
      </c>
      <c r="I32" s="25">
        <f t="shared" si="3"/>
        <v>0</v>
      </c>
    </row>
    <row r="33" spans="1:9" ht="13.35" customHeight="1" x14ac:dyDescent="0.3">
      <c r="A33" s="310" t="s">
        <v>79</v>
      </c>
      <c r="B33" s="311"/>
      <c r="C33" s="311"/>
      <c r="D33" s="134">
        <v>0</v>
      </c>
      <c r="E33" s="40" t="s">
        <v>12</v>
      </c>
      <c r="F33" s="134">
        <v>0</v>
      </c>
      <c r="G33" s="39">
        <f t="shared" si="5"/>
        <v>0</v>
      </c>
      <c r="H33" s="134">
        <v>0</v>
      </c>
      <c r="I33" s="25">
        <f t="shared" si="3"/>
        <v>0</v>
      </c>
    </row>
    <row r="34" spans="1:9" ht="13.35" customHeight="1" x14ac:dyDescent="0.3">
      <c r="A34" s="310" t="s">
        <v>79</v>
      </c>
      <c r="B34" s="311"/>
      <c r="C34" s="311"/>
      <c r="D34" s="134">
        <v>0</v>
      </c>
      <c r="E34" s="40" t="s">
        <v>12</v>
      </c>
      <c r="F34" s="134">
        <v>0</v>
      </c>
      <c r="G34" s="39">
        <f t="shared" si="5"/>
        <v>0</v>
      </c>
      <c r="H34" s="134">
        <v>0</v>
      </c>
      <c r="I34" s="25">
        <f t="shared" si="3"/>
        <v>0</v>
      </c>
    </row>
    <row r="35" spans="1:9" ht="13.35" customHeight="1" x14ac:dyDescent="0.3">
      <c r="A35" s="310" t="s">
        <v>79</v>
      </c>
      <c r="B35" s="311"/>
      <c r="C35" s="311"/>
      <c r="D35" s="134">
        <v>0</v>
      </c>
      <c r="E35" s="40" t="s">
        <v>12</v>
      </c>
      <c r="F35" s="134">
        <v>0</v>
      </c>
      <c r="G35" s="39">
        <f t="shared" si="5"/>
        <v>0</v>
      </c>
      <c r="H35" s="134">
        <v>0</v>
      </c>
      <c r="I35" s="25">
        <f t="shared" si="3"/>
        <v>0</v>
      </c>
    </row>
    <row r="36" spans="1:9" ht="13.35" customHeight="1" x14ac:dyDescent="0.3">
      <c r="A36" s="310" t="s">
        <v>79</v>
      </c>
      <c r="B36" s="311"/>
      <c r="C36" s="311"/>
      <c r="D36" s="134">
        <v>0</v>
      </c>
      <c r="E36" s="40" t="s">
        <v>12</v>
      </c>
      <c r="F36" s="134">
        <v>0</v>
      </c>
      <c r="G36" s="39">
        <f t="shared" si="5"/>
        <v>0</v>
      </c>
      <c r="H36" s="134">
        <v>0</v>
      </c>
      <c r="I36" s="25">
        <f t="shared" si="3"/>
        <v>0</v>
      </c>
    </row>
    <row r="37" spans="1:9" ht="13.35" customHeight="1" x14ac:dyDescent="0.3">
      <c r="A37" s="310" t="s">
        <v>79</v>
      </c>
      <c r="B37" s="311"/>
      <c r="C37" s="311"/>
      <c r="D37" s="134">
        <v>0</v>
      </c>
      <c r="E37" s="40" t="s">
        <v>12</v>
      </c>
      <c r="F37" s="134">
        <v>0</v>
      </c>
      <c r="G37" s="39">
        <f t="shared" si="5"/>
        <v>0</v>
      </c>
      <c r="H37" s="134">
        <v>0</v>
      </c>
      <c r="I37" s="25">
        <f t="shared" si="3"/>
        <v>0</v>
      </c>
    </row>
    <row r="38" spans="1:9" ht="13.35" customHeight="1" x14ac:dyDescent="0.3">
      <c r="A38" s="310" t="s">
        <v>79</v>
      </c>
      <c r="B38" s="311"/>
      <c r="C38" s="311"/>
      <c r="D38" s="134">
        <v>0</v>
      </c>
      <c r="E38" s="40" t="s">
        <v>12</v>
      </c>
      <c r="F38" s="134">
        <v>0</v>
      </c>
      <c r="G38" s="39">
        <f t="shared" si="5"/>
        <v>0</v>
      </c>
      <c r="H38" s="134">
        <v>0</v>
      </c>
      <c r="I38" s="25">
        <f t="shared" si="3"/>
        <v>0</v>
      </c>
    </row>
    <row r="39" spans="1:9" ht="13.35" customHeight="1" x14ac:dyDescent="0.3">
      <c r="A39" s="310" t="s">
        <v>79</v>
      </c>
      <c r="B39" s="311"/>
      <c r="C39" s="311"/>
      <c r="D39" s="134">
        <v>0</v>
      </c>
      <c r="E39" s="40" t="s">
        <v>12</v>
      </c>
      <c r="F39" s="134">
        <v>0</v>
      </c>
      <c r="G39" s="39">
        <f t="shared" si="5"/>
        <v>0</v>
      </c>
      <c r="H39" s="134">
        <v>0</v>
      </c>
      <c r="I39" s="25">
        <f t="shared" si="3"/>
        <v>0</v>
      </c>
    </row>
    <row r="40" spans="1:9" ht="13.35" customHeight="1" x14ac:dyDescent="0.3">
      <c r="A40" s="310" t="s">
        <v>79</v>
      </c>
      <c r="B40" s="311"/>
      <c r="C40" s="311"/>
      <c r="D40" s="134">
        <v>0</v>
      </c>
      <c r="E40" s="40" t="s">
        <v>12</v>
      </c>
      <c r="F40" s="134">
        <v>0</v>
      </c>
      <c r="G40" s="39">
        <f t="shared" si="5"/>
        <v>0</v>
      </c>
      <c r="H40" s="134">
        <v>0</v>
      </c>
      <c r="I40" s="25">
        <f t="shared" si="3"/>
        <v>0</v>
      </c>
    </row>
    <row r="41" spans="1:9" ht="13.35" customHeight="1" x14ac:dyDescent="0.3">
      <c r="A41" s="310" t="s">
        <v>79</v>
      </c>
      <c r="B41" s="311"/>
      <c r="C41" s="311"/>
      <c r="D41" s="134">
        <v>0</v>
      </c>
      <c r="E41" s="24" t="s">
        <v>12</v>
      </c>
      <c r="F41" s="134">
        <v>0</v>
      </c>
      <c r="G41" s="39">
        <f t="shared" si="5"/>
        <v>0</v>
      </c>
      <c r="H41" s="134">
        <v>0</v>
      </c>
      <c r="I41" s="25">
        <f t="shared" si="3"/>
        <v>0</v>
      </c>
    </row>
    <row r="42" spans="1:9" ht="13.35" customHeight="1" x14ac:dyDescent="0.3">
      <c r="A42" s="310" t="s">
        <v>79</v>
      </c>
      <c r="B42" s="311"/>
      <c r="C42" s="311"/>
      <c r="D42" s="134">
        <v>0</v>
      </c>
      <c r="E42" s="24" t="s">
        <v>12</v>
      </c>
      <c r="F42" s="134">
        <v>0</v>
      </c>
      <c r="G42" s="39">
        <f t="shared" si="5"/>
        <v>0</v>
      </c>
      <c r="H42" s="134">
        <v>0</v>
      </c>
      <c r="I42" s="25">
        <f t="shared" si="3"/>
        <v>0</v>
      </c>
    </row>
    <row r="43" spans="1:9" ht="13.35" customHeight="1" x14ac:dyDescent="0.3">
      <c r="A43" s="310" t="s">
        <v>79</v>
      </c>
      <c r="B43" s="311"/>
      <c r="C43" s="311"/>
      <c r="D43" s="134">
        <v>0</v>
      </c>
      <c r="E43" s="24" t="s">
        <v>12</v>
      </c>
      <c r="F43" s="134">
        <v>0</v>
      </c>
      <c r="G43" s="39">
        <f t="shared" si="5"/>
        <v>0</v>
      </c>
      <c r="H43" s="134">
        <v>0</v>
      </c>
      <c r="I43" s="25">
        <f t="shared" si="3"/>
        <v>0</v>
      </c>
    </row>
    <row r="44" spans="1:9" ht="13.35" customHeight="1" x14ac:dyDescent="0.3">
      <c r="A44" s="310" t="s">
        <v>79</v>
      </c>
      <c r="B44" s="311"/>
      <c r="C44" s="311"/>
      <c r="D44" s="143">
        <v>0</v>
      </c>
      <c r="E44" s="24" t="s">
        <v>12</v>
      </c>
      <c r="F44" s="143">
        <v>0</v>
      </c>
      <c r="G44" s="39">
        <f t="shared" si="5"/>
        <v>0</v>
      </c>
      <c r="H44" s="143">
        <v>0</v>
      </c>
      <c r="I44" s="25">
        <f t="shared" si="3"/>
        <v>0</v>
      </c>
    </row>
    <row r="45" spans="1:9" ht="13.35" customHeight="1" thickBot="1" x14ac:dyDescent="0.35">
      <c r="A45" s="310" t="s">
        <v>79</v>
      </c>
      <c r="B45" s="311"/>
      <c r="C45" s="311"/>
      <c r="D45" s="144">
        <v>0</v>
      </c>
      <c r="E45" s="41" t="s">
        <v>12</v>
      </c>
      <c r="F45" s="144">
        <v>0</v>
      </c>
      <c r="G45" s="42">
        <f t="shared" si="5"/>
        <v>0</v>
      </c>
      <c r="H45" s="144">
        <v>0</v>
      </c>
      <c r="I45" s="43">
        <f t="shared" si="3"/>
        <v>0</v>
      </c>
    </row>
    <row r="46" spans="1:9" ht="13.35" customHeight="1" thickBot="1" x14ac:dyDescent="0.35">
      <c r="A46" s="322" t="s">
        <v>71</v>
      </c>
      <c r="B46" s="323"/>
      <c r="C46" s="323"/>
      <c r="D46" s="323"/>
      <c r="E46" s="323"/>
      <c r="F46" s="323"/>
      <c r="G46" s="44">
        <f>SUM(G20:G45)</f>
        <v>0</v>
      </c>
      <c r="H46" s="45"/>
      <c r="I46" s="29">
        <f>SUM(I20:I45)</f>
        <v>0</v>
      </c>
    </row>
    <row r="47" spans="1:9" ht="13.35" customHeight="1" x14ac:dyDescent="0.3">
      <c r="A47" s="324" t="s">
        <v>72</v>
      </c>
      <c r="B47" s="325"/>
      <c r="C47" s="325"/>
      <c r="D47" s="325"/>
      <c r="E47" s="325"/>
      <c r="F47" s="325"/>
      <c r="G47" s="46">
        <f>G18+G46</f>
        <v>0</v>
      </c>
      <c r="H47" s="47"/>
      <c r="I47" s="48">
        <f>I18+I46</f>
        <v>0</v>
      </c>
    </row>
    <row r="48" spans="1:9" ht="13.35" customHeight="1" thickBot="1" x14ac:dyDescent="0.35">
      <c r="A48" s="326" t="s">
        <v>226</v>
      </c>
      <c r="B48" s="327"/>
      <c r="C48" s="327"/>
      <c r="D48" s="327"/>
      <c r="E48" s="327"/>
      <c r="F48" s="327"/>
      <c r="G48" s="42">
        <f>G47*0.15</f>
        <v>0</v>
      </c>
      <c r="H48" s="49"/>
      <c r="I48" s="43">
        <f>I47*0.3</f>
        <v>0</v>
      </c>
    </row>
    <row r="49" spans="1:9" ht="13.35" customHeight="1" thickBot="1" x14ac:dyDescent="0.35">
      <c r="A49" s="322" t="s">
        <v>73</v>
      </c>
      <c r="B49" s="323"/>
      <c r="C49" s="323"/>
      <c r="D49" s="323"/>
      <c r="E49" s="323"/>
      <c r="F49" s="323"/>
      <c r="G49" s="44">
        <f>SUM(G47:G48)</f>
        <v>0</v>
      </c>
      <c r="H49" s="45"/>
      <c r="I49" s="29">
        <f>SUM(I47:I48)</f>
        <v>0</v>
      </c>
    </row>
    <row r="50" spans="1:9" x14ac:dyDescent="0.3">
      <c r="G50" s="1"/>
      <c r="H50" s="1"/>
      <c r="I50" s="1"/>
    </row>
    <row r="51" spans="1:9" x14ac:dyDescent="0.3">
      <c r="G51" s="1"/>
      <c r="H51" s="1"/>
      <c r="I51" s="1"/>
    </row>
    <row r="52" spans="1:9" x14ac:dyDescent="0.3">
      <c r="G52" s="1"/>
      <c r="H52" s="1"/>
      <c r="I52" s="1"/>
    </row>
    <row r="53" spans="1:9" x14ac:dyDescent="0.3">
      <c r="G53" s="1"/>
      <c r="H53" s="1"/>
      <c r="I53" s="1"/>
    </row>
    <row r="54" spans="1:9" x14ac:dyDescent="0.3">
      <c r="G54" s="1"/>
      <c r="H54" s="1"/>
      <c r="I54" s="1"/>
    </row>
    <row r="55" spans="1:9" x14ac:dyDescent="0.3">
      <c r="G55" s="231"/>
      <c r="H55" s="231"/>
      <c r="I55" s="231"/>
    </row>
  </sheetData>
  <sheetProtection algorithmName="SHA-512" hashValue="Jnc50AMeKZ39bqjIbNJrcxFwRKGbGhT0DFkGZZWQ+Tx+8kdfI0qInyqVm8TRqZ++8zpC6le7a5TIqFKCFw2EGw==" saltValue="vRN3C9YJSvB2QY7DDeTRHQ==" spinCount="100000" sheet="1" selectLockedCells="1"/>
  <mergeCells count="51">
    <mergeCell ref="A49:F49"/>
    <mergeCell ref="A18:E18"/>
    <mergeCell ref="C3:E3"/>
    <mergeCell ref="F3:I3"/>
    <mergeCell ref="C4:E4"/>
    <mergeCell ref="F4:I4"/>
    <mergeCell ref="C5:E5"/>
    <mergeCell ref="F5:I5"/>
    <mergeCell ref="C6:E6"/>
    <mergeCell ref="F6:I6"/>
    <mergeCell ref="C7:G7"/>
    <mergeCell ref="H7:I7"/>
    <mergeCell ref="A17:C17"/>
    <mergeCell ref="A23:C23"/>
    <mergeCell ref="A20:C20"/>
    <mergeCell ref="A21:C21"/>
    <mergeCell ref="A46:F46"/>
    <mergeCell ref="A47:F47"/>
    <mergeCell ref="A48:F48"/>
    <mergeCell ref="A31:C31"/>
    <mergeCell ref="A32:C32"/>
    <mergeCell ref="A33:C33"/>
    <mergeCell ref="A39:C39"/>
    <mergeCell ref="A40:C40"/>
    <mergeCell ref="A41:C41"/>
    <mergeCell ref="A42:C42"/>
    <mergeCell ref="A43:C43"/>
    <mergeCell ref="G55:I55"/>
    <mergeCell ref="A9:C9"/>
    <mergeCell ref="A10:C10"/>
    <mergeCell ref="A11:C11"/>
    <mergeCell ref="A12:C12"/>
    <mergeCell ref="A13:C13"/>
    <mergeCell ref="A14:C14"/>
    <mergeCell ref="A15:C15"/>
    <mergeCell ref="A16:C16"/>
    <mergeCell ref="A34:C34"/>
    <mergeCell ref="A35:C35"/>
    <mergeCell ref="A36:C36"/>
    <mergeCell ref="A37:C37"/>
    <mergeCell ref="A22:C22"/>
    <mergeCell ref="A45:C45"/>
    <mergeCell ref="A38:C38"/>
    <mergeCell ref="A24:C24"/>
    <mergeCell ref="A25:C25"/>
    <mergeCell ref="A26:C26"/>
    <mergeCell ref="A27:C27"/>
    <mergeCell ref="A44:C44"/>
    <mergeCell ref="A28:C28"/>
    <mergeCell ref="A29:C29"/>
    <mergeCell ref="A30:C30"/>
  </mergeCells>
  <pageMargins left="0.7" right="0.7" top="1.3645833333333333" bottom="0.75" header="0.3" footer="0.3"/>
  <pageSetup orientation="portrait" horizontalDpi="4294967293" verticalDpi="4294967293" r:id="rId1"/>
  <headerFooter>
    <oddHeader xml:space="preserve">&amp;L&amp;G&amp;R&amp;"-,Bold"&amp;14&amp;K0070C0Request for Space Worksheet        
FMPS-202B
(Rev. 11/2021)
</oddHeader>
    <oddFooter>&amp;LData Classification: Internal Use</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98"/>
  <sheetViews>
    <sheetView view="pageLayout" zoomScaleNormal="100" workbookViewId="0">
      <selection activeCell="I9" sqref="I9"/>
    </sheetView>
  </sheetViews>
  <sheetFormatPr defaultColWidth="9.109375" defaultRowHeight="14.4" x14ac:dyDescent="0.3"/>
  <cols>
    <col min="1" max="1" width="14.33203125" customWidth="1"/>
    <col min="2" max="2" width="14.44140625" customWidth="1"/>
    <col min="3" max="3" width="26" customWidth="1"/>
    <col min="4" max="4" width="6.44140625" customWidth="1"/>
    <col min="5" max="5" width="2.6640625" style="1" customWidth="1"/>
    <col min="6" max="6" width="5" style="1" customWidth="1"/>
    <col min="7" max="7" width="7.6640625" customWidth="1"/>
    <col min="8" max="8" width="5" customWidth="1"/>
    <col min="9" max="9" width="7.6640625" customWidth="1"/>
  </cols>
  <sheetData>
    <row r="1" spans="1:9" x14ac:dyDescent="0.3">
      <c r="A1" s="198" t="s">
        <v>33</v>
      </c>
      <c r="B1" s="199"/>
      <c r="C1" s="199"/>
      <c r="D1" s="199"/>
      <c r="E1" s="200"/>
      <c r="F1" s="200"/>
      <c r="G1" s="199"/>
      <c r="H1" s="199"/>
      <c r="I1" s="199"/>
    </row>
    <row r="2" spans="1:9" x14ac:dyDescent="0.3">
      <c r="A2" s="195" t="s">
        <v>26</v>
      </c>
      <c r="B2" s="11"/>
      <c r="C2" s="11"/>
      <c r="D2" s="11"/>
      <c r="E2" s="196"/>
      <c r="F2" s="196"/>
      <c r="G2" s="11"/>
      <c r="H2" s="11"/>
      <c r="I2" s="197"/>
    </row>
    <row r="3" spans="1:9" x14ac:dyDescent="0.3">
      <c r="A3" s="10" t="s">
        <v>25</v>
      </c>
      <c r="B3" s="130">
        <v>0</v>
      </c>
      <c r="C3" s="331" t="s">
        <v>27</v>
      </c>
      <c r="D3" s="331"/>
      <c r="E3" s="331"/>
      <c r="F3" s="363">
        <v>0</v>
      </c>
      <c r="G3" s="286"/>
      <c r="H3" s="286"/>
      <c r="I3" s="287"/>
    </row>
    <row r="4" spans="1:9" x14ac:dyDescent="0.3">
      <c r="A4" s="10" t="s">
        <v>24</v>
      </c>
      <c r="B4" s="194">
        <v>0</v>
      </c>
      <c r="C4" s="331" t="s">
        <v>28</v>
      </c>
      <c r="D4" s="331"/>
      <c r="E4" s="331"/>
      <c r="F4" s="285"/>
      <c r="G4" s="286"/>
      <c r="H4" s="286"/>
      <c r="I4" s="287"/>
    </row>
    <row r="5" spans="1:9" x14ac:dyDescent="0.3">
      <c r="A5" s="10" t="s">
        <v>23</v>
      </c>
      <c r="B5" s="194">
        <v>0</v>
      </c>
      <c r="C5" s="331" t="s">
        <v>29</v>
      </c>
      <c r="D5" s="331"/>
      <c r="E5" s="331"/>
      <c r="F5" s="288"/>
      <c r="G5" s="286"/>
      <c r="H5" s="286"/>
      <c r="I5" s="287"/>
    </row>
    <row r="6" spans="1:9" ht="15" thickBot="1" x14ac:dyDescent="0.35">
      <c r="A6" s="12" t="s">
        <v>22</v>
      </c>
      <c r="B6" s="131"/>
      <c r="C6" s="336" t="s">
        <v>30</v>
      </c>
      <c r="D6" s="336"/>
      <c r="E6" s="336"/>
      <c r="F6" s="295" t="s">
        <v>210</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 customHeight="1" x14ac:dyDescent="0.3">
      <c r="A9" s="50" t="s">
        <v>145</v>
      </c>
      <c r="B9" s="51" t="s">
        <v>144</v>
      </c>
      <c r="C9" s="51" t="s">
        <v>144</v>
      </c>
      <c r="D9" s="24">
        <v>350</v>
      </c>
      <c r="E9" s="24" t="s">
        <v>12</v>
      </c>
      <c r="F9" s="24">
        <f>'ALL DIVISIONS'!F9+'Div 2'!F9+'Div 3'!F9+'Div 4'!F9+'Div 5'!F9+'Div 6'!F9+'Div 7'!F9+'Div 8'!F9+'Div 9'!F9+'Div 10'!F9</f>
        <v>0</v>
      </c>
      <c r="G9" s="25">
        <f>D9*F9</f>
        <v>0</v>
      </c>
      <c r="H9" s="24">
        <f>'ALL DIVISIONS'!H9+'Div 2'!H9+'Div 3'!H9+'Div 4'!H9+'Div 5'!H9+'Div 6'!H9+'Div 7'!H9+'Div 8'!H9+'Div 9'!H9+'Div 10'!H9</f>
        <v>0</v>
      </c>
      <c r="I9" s="25">
        <f>D9*H9</f>
        <v>0</v>
      </c>
    </row>
    <row r="10" spans="1:9" ht="30" customHeight="1" x14ac:dyDescent="0.3">
      <c r="A10" s="50" t="s">
        <v>0</v>
      </c>
      <c r="B10" s="51" t="s">
        <v>1</v>
      </c>
      <c r="C10" s="51" t="s">
        <v>8</v>
      </c>
      <c r="D10" s="24">
        <v>180</v>
      </c>
      <c r="E10" s="24" t="s">
        <v>12</v>
      </c>
      <c r="F10" s="24">
        <f>'ALL DIVISIONS'!F10+'Div 2'!F10+'Div 3'!F10+'Div 4'!F10+'Div 5'!F10+'Div 6'!F10+'Div 7'!F10+'Div 8'!F10+'Div 9'!F10+'Div 10'!F10</f>
        <v>0</v>
      </c>
      <c r="G10" s="25">
        <f>D10*F10</f>
        <v>0</v>
      </c>
      <c r="H10" s="24">
        <f>'ALL DIVISIONS'!H10+'Div 2'!H10+'Div 3'!H10+'Div 4'!H10+'Div 5'!H10+'Div 6'!H10+'Div 7'!H10+'Div 8'!H10+'Div 9'!H10+'Div 10'!H10</f>
        <v>0</v>
      </c>
      <c r="I10" s="25">
        <f>D10*H10</f>
        <v>0</v>
      </c>
    </row>
    <row r="11" spans="1:9" ht="30" customHeight="1" x14ac:dyDescent="0.3">
      <c r="A11" s="50" t="s">
        <v>2</v>
      </c>
      <c r="B11" s="51" t="s">
        <v>3</v>
      </c>
      <c r="C11" s="51" t="s">
        <v>9</v>
      </c>
      <c r="D11" s="24">
        <v>120</v>
      </c>
      <c r="E11" s="24" t="s">
        <v>12</v>
      </c>
      <c r="F11" s="24">
        <f>'ALL DIVISIONS'!F11+'Div 2'!F11+'Div 3'!F11+'Div 4'!F11+'Div 5'!F11+'Div 6'!F11+'Div 7'!F11+'Div 8'!F11+'Div 9'!F11+'Div 10'!F11</f>
        <v>0</v>
      </c>
      <c r="G11" s="25">
        <f>D11*F11</f>
        <v>0</v>
      </c>
      <c r="H11" s="24">
        <f>'ALL DIVISIONS'!H11+'Div 2'!H11+'Div 3'!H11+'Div 4'!H11+'Div 5'!H11+'Div 6'!H11+'Div 7'!H11+'Div 8'!H11+'Div 9'!H11+'Div 10'!H11</f>
        <v>0</v>
      </c>
      <c r="I11" s="25">
        <f>D11*H11</f>
        <v>0</v>
      </c>
    </row>
    <row r="12" spans="1:9" ht="30" customHeight="1" x14ac:dyDescent="0.3">
      <c r="A12" s="50" t="s">
        <v>4</v>
      </c>
      <c r="B12" s="51" t="s">
        <v>5</v>
      </c>
      <c r="C12" s="51" t="s">
        <v>10</v>
      </c>
      <c r="D12" s="24">
        <v>48</v>
      </c>
      <c r="E12" s="24" t="s">
        <v>12</v>
      </c>
      <c r="F12" s="24">
        <f>'ALL DIVISIONS'!F12+'Div 2'!F12+'Div 3'!F12+'Div 4'!F12+'Div 5'!F12+'Div 6'!F12+'Div 7'!F12+'Div 8'!F12+'Div 9'!F12+'Div 10'!F12</f>
        <v>0</v>
      </c>
      <c r="G12" s="25">
        <f>D12*F12</f>
        <v>0</v>
      </c>
      <c r="H12" s="24">
        <f>'ALL DIVISIONS'!H12+'Div 2'!H12+'Div 3'!H12+'Div 4'!H12+'Div 5'!H12+'Div 6'!H12+'Div 7'!H12+'Div 8'!H12+'Div 9'!H12+'Div 10'!H12</f>
        <v>0</v>
      </c>
      <c r="I12" s="25">
        <f>D12*H12</f>
        <v>0</v>
      </c>
    </row>
    <row r="13" spans="1:9" ht="30" customHeight="1" x14ac:dyDescent="0.3">
      <c r="A13" s="50" t="s">
        <v>6</v>
      </c>
      <c r="B13" s="51" t="s">
        <v>7</v>
      </c>
      <c r="C13" s="51" t="s">
        <v>11</v>
      </c>
      <c r="D13" s="24">
        <v>25</v>
      </c>
      <c r="E13" s="24" t="s">
        <v>12</v>
      </c>
      <c r="F13" s="24">
        <f>'ALL DIVISIONS'!F13+'Div 2'!F13+'Div 3'!F13+'Div 4'!F13+'Div 5'!F13+'Div 6'!F13+'Div 7'!F13+'Div 8'!F13+'Div 9'!F13+'Div 10'!F13</f>
        <v>0</v>
      </c>
      <c r="G13" s="25">
        <f>D13*F13</f>
        <v>0</v>
      </c>
      <c r="H13" s="24">
        <f>'ALL DIVISIONS'!H13+'Div 2'!H13+'Div 3'!H13+'Div 4'!H13+'Div 5'!H13+'Div 6'!H13+'Div 7'!H13+'Div 8'!H13+'Div 9'!H13+'Div 10'!H13</f>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192</v>
      </c>
      <c r="B17" s="278"/>
      <c r="C17" s="278"/>
      <c r="D17" s="278"/>
      <c r="E17" s="278"/>
      <c r="F17" s="278"/>
      <c r="G17" s="279"/>
      <c r="H17" s="277"/>
      <c r="I17" s="279"/>
    </row>
    <row r="18" spans="1:9" ht="27.6" x14ac:dyDescent="0.3">
      <c r="A18" s="261" t="s">
        <v>153</v>
      </c>
      <c r="B18" s="262"/>
      <c r="C18" s="188" t="s">
        <v>193</v>
      </c>
      <c r="D18" s="39">
        <v>50</v>
      </c>
      <c r="E18" s="24" t="s">
        <v>12</v>
      </c>
      <c r="F18" s="24">
        <f>'ALL DIVISIONS'!F18+'Div 2'!F18+'Div 3'!F18+'Div 4'!F18+'Div 5'!F18+'Div 6'!F18+'Div 7'!F18+'Div 8'!F18+'Div 9'!F18+'Div 10'!F18</f>
        <v>0</v>
      </c>
      <c r="G18" s="25">
        <f>D18*F18</f>
        <v>0</v>
      </c>
      <c r="H18" s="24">
        <f>'ALL DIVISIONS'!H18+'Div 2'!H18+'Div 3'!H18+'Div 4'!H18+'Div 5'!H18+'Div 6'!H18+'Div 7'!H18+'Div 8'!H18+'Div 9'!H18+'Div 10'!H18</f>
        <v>0</v>
      </c>
      <c r="I18" s="25">
        <f>D18*H18</f>
        <v>0</v>
      </c>
    </row>
    <row r="19" spans="1:9" ht="27.6" x14ac:dyDescent="0.3">
      <c r="A19" s="261" t="s">
        <v>154</v>
      </c>
      <c r="B19" s="262"/>
      <c r="C19" s="188" t="s">
        <v>198</v>
      </c>
      <c r="D19" s="39">
        <v>100</v>
      </c>
      <c r="E19" s="24" t="s">
        <v>12</v>
      </c>
      <c r="F19" s="24">
        <f>'ALL DIVISIONS'!F19+'Div 2'!F19+'Div 3'!F19+'Div 4'!F19+'Div 5'!F19+'Div 6'!F19+'Div 7'!F19+'Div 8'!F19+'Div 9'!F19+'Div 10'!F19</f>
        <v>0</v>
      </c>
      <c r="G19" s="25">
        <f>D19*F19</f>
        <v>0</v>
      </c>
      <c r="H19" s="24">
        <f>'ALL DIVISIONS'!H19+'Div 2'!H19+'Div 3'!H19+'Div 4'!H19+'Div 5'!H19+'Div 6'!H19+'Div 7'!H19+'Div 8'!H19+'Div 9'!H19+'Div 10'!H19</f>
        <v>0</v>
      </c>
      <c r="I19" s="25">
        <f>D19*H19</f>
        <v>0</v>
      </c>
    </row>
    <row r="20" spans="1:9" ht="27.6" x14ac:dyDescent="0.3">
      <c r="A20" s="261" t="s">
        <v>155</v>
      </c>
      <c r="B20" s="262"/>
      <c r="C20" s="188" t="s">
        <v>203</v>
      </c>
      <c r="D20" s="39">
        <v>200</v>
      </c>
      <c r="E20" s="24" t="s">
        <v>12</v>
      </c>
      <c r="F20" s="24">
        <f>'ALL DIVISIONS'!F20+'Div 2'!F20+'Div 3'!F20+'Div 4'!F20+'Div 5'!F20+'Div 6'!F20+'Div 7'!F20+'Div 8'!F20+'Div 9'!F20+'Div 10'!F20</f>
        <v>0</v>
      </c>
      <c r="G20" s="25">
        <f>D20*F20</f>
        <v>0</v>
      </c>
      <c r="H20" s="24">
        <f>'ALL DIVISIONS'!H20+'Div 2'!H20+'Div 3'!H20+'Div 4'!H20+'Div 5'!H20+'Div 6'!H20+'Div 7'!H20+'Div 8'!H20+'Div 9'!H20+'Div 10'!H20</f>
        <v>0</v>
      </c>
      <c r="I20" s="25">
        <f>D20*H20</f>
        <v>0</v>
      </c>
    </row>
    <row r="21" spans="1:9" ht="15" customHeight="1" x14ac:dyDescent="0.3">
      <c r="A21" s="261" t="s">
        <v>204</v>
      </c>
      <c r="B21" s="267"/>
      <c r="C21" s="267"/>
      <c r="D21" s="267"/>
      <c r="E21" s="267"/>
      <c r="F21" s="267"/>
      <c r="G21" s="268"/>
      <c r="H21" s="269"/>
      <c r="I21" s="270"/>
    </row>
    <row r="22" spans="1:9" ht="30" customHeight="1" x14ac:dyDescent="0.3">
      <c r="A22" s="271" t="s">
        <v>156</v>
      </c>
      <c r="B22" s="272"/>
      <c r="C22" s="188" t="s">
        <v>161</v>
      </c>
      <c r="D22" s="39">
        <v>24</v>
      </c>
      <c r="E22" s="24" t="s">
        <v>12</v>
      </c>
      <c r="F22" s="24">
        <f>'ALL DIVISIONS'!F22+'Div 2'!F22+'Div 3'!F22+'Div 4'!F22+'Div 5'!F22+'Div 6'!F22+'Div 7'!F22+'Div 8'!F22+'Div 9'!F22+'Div 10'!F22</f>
        <v>0</v>
      </c>
      <c r="G22" s="25">
        <f>D22*F22</f>
        <v>0</v>
      </c>
      <c r="H22" s="24">
        <f>'ALL DIVISIONS'!H22+'Div 2'!H22+'Div 3'!H22+'Div 4'!H22+'Div 5'!H22+'Div 6'!H22+'Div 7'!H22+'Div 8'!H22+'Div 9'!H22+'Div 10'!H22</f>
        <v>0</v>
      </c>
      <c r="I22" s="25">
        <f>D22*H22</f>
        <v>0</v>
      </c>
    </row>
    <row r="23" spans="1:9" ht="15" customHeight="1" x14ac:dyDescent="0.3">
      <c r="A23" s="261" t="s">
        <v>158</v>
      </c>
      <c r="B23" s="262"/>
      <c r="C23" s="24" t="s">
        <v>162</v>
      </c>
      <c r="D23" s="39">
        <v>120</v>
      </c>
      <c r="E23" s="24" t="s">
        <v>12</v>
      </c>
      <c r="F23" s="24">
        <f>'ALL DIVISIONS'!F23+'Div 2'!F23+'Div 3'!F23+'Div 4'!F23+'Div 5'!F23+'Div 6'!F23+'Div 7'!F23+'Div 8'!F23+'Div 9'!F23+'Div 10'!F23</f>
        <v>0</v>
      </c>
      <c r="G23" s="25">
        <f>D23*F23</f>
        <v>0</v>
      </c>
      <c r="H23" s="24">
        <f>'ALL DIVISIONS'!H23+'Div 2'!H23+'Div 3'!H23+'Div 4'!H23+'Div 5'!H23+'Div 6'!H23+'Div 7'!H23+'Div 8'!H23+'Div 9'!H23+'Div 10'!H23</f>
        <v>0</v>
      </c>
      <c r="I23" s="25">
        <f>D23*H23</f>
        <v>0</v>
      </c>
    </row>
    <row r="24" spans="1:9" ht="15" customHeight="1" x14ac:dyDescent="0.3">
      <c r="A24" s="261" t="s">
        <v>159</v>
      </c>
      <c r="B24" s="262"/>
      <c r="C24" s="24" t="s">
        <v>163</v>
      </c>
      <c r="D24" s="39">
        <v>200</v>
      </c>
      <c r="E24" s="24" t="s">
        <v>12</v>
      </c>
      <c r="F24" s="24">
        <f>'ALL DIVISIONS'!F24+'Div 2'!F24+'Div 3'!F24+'Div 4'!F24+'Div 5'!F24+'Div 6'!F24+'Div 7'!F24+'Div 8'!F24+'Div 9'!F24+'Div 10'!F24</f>
        <v>0</v>
      </c>
      <c r="G24" s="25">
        <f>D24*F24</f>
        <v>0</v>
      </c>
      <c r="H24" s="24">
        <f>'ALL DIVISIONS'!H24+'Div 2'!H24+'Div 3'!H24+'Div 4'!H24+'Div 5'!H24+'Div 6'!H24+'Div 7'!H24+'Div 8'!H24+'Div 9'!H24+'Div 10'!H24</f>
        <v>0</v>
      </c>
      <c r="I24" s="25">
        <f>D24*H24</f>
        <v>0</v>
      </c>
    </row>
    <row r="25" spans="1:9" ht="15" customHeight="1" x14ac:dyDescent="0.3">
      <c r="A25" s="271" t="s">
        <v>195</v>
      </c>
      <c r="B25" s="280"/>
      <c r="C25" s="280"/>
      <c r="D25" s="280"/>
      <c r="E25" s="280"/>
      <c r="F25" s="280"/>
      <c r="G25" s="281"/>
      <c r="H25" s="269"/>
      <c r="I25" s="270"/>
    </row>
    <row r="26" spans="1:9" ht="45" customHeight="1" x14ac:dyDescent="0.3">
      <c r="A26" s="275" t="s">
        <v>164</v>
      </c>
      <c r="B26" s="276"/>
      <c r="C26" s="188" t="s">
        <v>165</v>
      </c>
      <c r="D26" s="39">
        <v>40</v>
      </c>
      <c r="E26" s="24" t="s">
        <v>12</v>
      </c>
      <c r="F26" s="24">
        <f>'ALL DIVISIONS'!F26+'Div 2'!F26+'Div 3'!F26+'Div 4'!F26+'Div 5'!F26+'Div 6'!F26+'Div 7'!F26+'Div 8'!F26+'Div 9'!F26+'Div 10'!F26</f>
        <v>0</v>
      </c>
      <c r="G26" s="25">
        <f>D26*F26</f>
        <v>0</v>
      </c>
      <c r="H26" s="24">
        <f>'ALL DIVISIONS'!H26+'Div 2'!H26+'Div 3'!H26+'Div 4'!H26+'Div 5'!H26+'Div 6'!H26+'Div 7'!H26+'Div 8'!H26+'Div 9'!H26+'Div 10'!H26</f>
        <v>0</v>
      </c>
      <c r="I26" s="25">
        <f>D26*H26</f>
        <v>0</v>
      </c>
    </row>
    <row r="27" spans="1:9" ht="30" customHeight="1" x14ac:dyDescent="0.3">
      <c r="A27" s="271" t="s">
        <v>166</v>
      </c>
      <c r="B27" s="272"/>
      <c r="C27" s="188" t="s">
        <v>167</v>
      </c>
      <c r="D27" s="39">
        <v>120</v>
      </c>
      <c r="E27" s="24" t="s">
        <v>12</v>
      </c>
      <c r="F27" s="24">
        <f>'ALL DIVISIONS'!F27+'Div 2'!F27+'Div 3'!F27+'Div 4'!F27+'Div 5'!F27+'Div 6'!F27+'Div 7'!F27+'Div 8'!F27+'Div 9'!F27+'Div 10'!F27</f>
        <v>0</v>
      </c>
      <c r="G27" s="25">
        <f>D27*F27</f>
        <v>0</v>
      </c>
      <c r="H27" s="24">
        <f>'ALL DIVISIONS'!H27+'Div 2'!H27+'Div 3'!H27+'Div 4'!H27+'Div 5'!H27+'Div 6'!H27+'Div 7'!H27+'Div 8'!H27+'Div 9'!H27+'Div 10'!H27</f>
        <v>0</v>
      </c>
      <c r="I27" s="25">
        <f>D27*H27</f>
        <v>0</v>
      </c>
    </row>
    <row r="28" spans="1:9" ht="45" customHeight="1" x14ac:dyDescent="0.3">
      <c r="A28" s="271" t="s">
        <v>35</v>
      </c>
      <c r="B28" s="272"/>
      <c r="C28" s="188" t="s">
        <v>168</v>
      </c>
      <c r="D28" s="39">
        <v>200</v>
      </c>
      <c r="E28" s="24" t="s">
        <v>12</v>
      </c>
      <c r="F28" s="24">
        <f>'ALL DIVISIONS'!F28+'Div 2'!F28+'Div 3'!F28+'Div 4'!F28+'Div 5'!F28+'Div 6'!F28+'Div 7'!F28+'Div 8'!F28+'Div 9'!F28+'Div 10'!F28</f>
        <v>0</v>
      </c>
      <c r="G28" s="25">
        <f>D28*F28</f>
        <v>0</v>
      </c>
      <c r="H28" s="24">
        <f>'ALL DIVISIONS'!H28+'Div 2'!H28+'Div 3'!H28+'Div 4'!H28+'Div 5'!H28+'Div 6'!H28+'Div 7'!H28+'Div 8'!H28+'Div 9'!H28+'Div 10'!H28</f>
        <v>0</v>
      </c>
      <c r="I28" s="25">
        <f>D28*H28</f>
        <v>0</v>
      </c>
    </row>
    <row r="29" spans="1:9" ht="15" customHeight="1" x14ac:dyDescent="0.3">
      <c r="A29" s="261" t="s">
        <v>196</v>
      </c>
      <c r="B29" s="267"/>
      <c r="C29" s="267"/>
      <c r="D29" s="267"/>
      <c r="E29" s="267"/>
      <c r="F29" s="267"/>
      <c r="G29" s="268"/>
      <c r="H29" s="273"/>
      <c r="I29" s="274"/>
    </row>
    <row r="30" spans="1:9" ht="15" customHeight="1" x14ac:dyDescent="0.3">
      <c r="A30" s="261" t="s">
        <v>170</v>
      </c>
      <c r="B30" s="262"/>
      <c r="C30" s="24" t="s">
        <v>171</v>
      </c>
      <c r="D30" s="39">
        <v>40</v>
      </c>
      <c r="E30" s="24" t="s">
        <v>12</v>
      </c>
      <c r="F30" s="24">
        <f>'ALL DIVISIONS'!F30+'Div 2'!F30+'Div 3'!F30+'Div 4'!F30+'Div 5'!F30+'Div 6'!F30+'Div 7'!F30+'Div 8'!F30+'Div 9'!F30+'Div 10'!F30</f>
        <v>0</v>
      </c>
      <c r="G30" s="25">
        <f>D30*F30</f>
        <v>0</v>
      </c>
      <c r="H30" s="24">
        <f>'ALL DIVISIONS'!H30+'Div 2'!H30+'Div 3'!H30+'Div 4'!H30+'Div 5'!H30+'Div 6'!H30+'Div 7'!H30+'Div 8'!H30+'Div 9'!H30+'Div 10'!H30</f>
        <v>0</v>
      </c>
      <c r="I30" s="25">
        <f>D30*H30</f>
        <v>0</v>
      </c>
    </row>
    <row r="31" spans="1:9" ht="15" customHeight="1" x14ac:dyDescent="0.3">
      <c r="A31" s="261" t="s">
        <v>36</v>
      </c>
      <c r="B31" s="262"/>
      <c r="C31" s="24" t="s">
        <v>172</v>
      </c>
      <c r="D31" s="39">
        <v>100</v>
      </c>
      <c r="E31" s="24" t="s">
        <v>12</v>
      </c>
      <c r="F31" s="24">
        <f>'ALL DIVISIONS'!F31+'Div 2'!F31+'Div 3'!F31+'Div 4'!F31+'Div 5'!F31+'Div 6'!F31+'Div 7'!F31+'Div 8'!F31+'Div 9'!F31+'Div 10'!F31</f>
        <v>0</v>
      </c>
      <c r="G31" s="25">
        <f>D31*F31</f>
        <v>0</v>
      </c>
      <c r="H31" s="24">
        <f>'ALL DIVISIONS'!H31+'Div 2'!H31+'Div 3'!H31+'Div 4'!H31+'Div 5'!H31+'Div 6'!H31+'Div 7'!H31+'Div 8'!H31+'Div 9'!H31+'Div 10'!H31</f>
        <v>0</v>
      </c>
      <c r="I31" s="25">
        <f>D31*H31</f>
        <v>0</v>
      </c>
    </row>
    <row r="32" spans="1:9" ht="15" customHeight="1" x14ac:dyDescent="0.3">
      <c r="A32" s="261" t="s">
        <v>208</v>
      </c>
      <c r="B32" s="267"/>
      <c r="C32" s="267"/>
      <c r="D32" s="267"/>
      <c r="E32" s="267"/>
      <c r="F32" s="267"/>
      <c r="G32" s="268"/>
      <c r="H32" s="269"/>
      <c r="I32" s="270"/>
    </row>
    <row r="33" spans="1:11" ht="15" customHeight="1" x14ac:dyDescent="0.3">
      <c r="A33" s="261" t="s">
        <v>174</v>
      </c>
      <c r="B33" s="262"/>
      <c r="C33" s="24" t="s">
        <v>180</v>
      </c>
      <c r="D33" s="39">
        <v>50</v>
      </c>
      <c r="E33" s="24" t="s">
        <v>12</v>
      </c>
      <c r="F33" s="24">
        <f>'ALL DIVISIONS'!F33+'Div 2'!F33+'Div 3'!F33+'Div 4'!F33+'Div 5'!F33+'Div 6'!F33+'Div 7'!F33+'Div 8'!F33+'Div 9'!F33+'Div 10'!F33</f>
        <v>0</v>
      </c>
      <c r="G33" s="25">
        <f>D33*F33</f>
        <v>0</v>
      </c>
      <c r="H33" s="24">
        <f>'ALL DIVISIONS'!H33+'Div 2'!H33+'Div 3'!H33+'Div 4'!H33+'Div 5'!H33+'Div 6'!H33+'Div 7'!H33+'Div 8'!H33+'Div 9'!H33+'Div 10'!H33</f>
        <v>0</v>
      </c>
      <c r="I33" s="25">
        <f>D33*H33</f>
        <v>0</v>
      </c>
    </row>
    <row r="34" spans="1:11" ht="15" customHeight="1" x14ac:dyDescent="0.3">
      <c r="A34" s="261" t="s">
        <v>175</v>
      </c>
      <c r="B34" s="262"/>
      <c r="C34" s="24" t="s">
        <v>181</v>
      </c>
      <c r="D34" s="39">
        <v>120</v>
      </c>
      <c r="E34" s="24" t="s">
        <v>12</v>
      </c>
      <c r="F34" s="24">
        <f>'ALL DIVISIONS'!F34+'Div 2'!F34+'Div 3'!F34+'Div 4'!F34+'Div 5'!F34+'Div 6'!F34+'Div 7'!F34+'Div 8'!F34+'Div 9'!F34+'Div 10'!F34</f>
        <v>0</v>
      </c>
      <c r="G34" s="25">
        <f>D34*F34</f>
        <v>0</v>
      </c>
      <c r="H34" s="24">
        <f>'ALL DIVISIONS'!H34+'Div 2'!H34+'Div 3'!H34+'Div 4'!H34+'Div 5'!H34+'Div 6'!H34+'Div 7'!H34+'Div 8'!H34+'Div 9'!H34+'Div 10'!H34</f>
        <v>0</v>
      </c>
      <c r="I34" s="25">
        <f>D34*H34</f>
        <v>0</v>
      </c>
    </row>
    <row r="35" spans="1:11" ht="15" customHeight="1" x14ac:dyDescent="0.3">
      <c r="A35" s="261" t="s">
        <v>176</v>
      </c>
      <c r="B35" s="262"/>
      <c r="C35" s="24" t="s">
        <v>181</v>
      </c>
      <c r="D35" s="39">
        <v>180</v>
      </c>
      <c r="E35" s="24" t="s">
        <v>12</v>
      </c>
      <c r="F35" s="24">
        <f>'ALL DIVISIONS'!F35+'Div 2'!F35+'Div 3'!F35+'Div 4'!F35+'Div 5'!F35+'Div 6'!F35+'Div 7'!F35+'Div 8'!F35+'Div 9'!F35+'Div 10'!F35</f>
        <v>0</v>
      </c>
      <c r="G35" s="25">
        <f>D35*F35</f>
        <v>0</v>
      </c>
      <c r="H35" s="24">
        <f>'ALL DIVISIONS'!H35+'Div 2'!H35+'Div 3'!H35+'Div 4'!H35+'Div 5'!H35+'Div 6'!H35+'Div 7'!H35+'Div 8'!H35+'Div 9'!H35+'Div 10'!H35</f>
        <v>0</v>
      </c>
      <c r="I35" s="25">
        <f>D35*H35</f>
        <v>0</v>
      </c>
    </row>
    <row r="36" spans="1:11" ht="15" customHeight="1" x14ac:dyDescent="0.3">
      <c r="A36" s="261" t="s">
        <v>177</v>
      </c>
      <c r="B36" s="262"/>
      <c r="C36" s="24" t="s">
        <v>181</v>
      </c>
      <c r="D36" s="39">
        <v>250</v>
      </c>
      <c r="E36" s="24" t="s">
        <v>12</v>
      </c>
      <c r="F36" s="24">
        <f>'ALL DIVISIONS'!F36+'Div 2'!F36+'Div 3'!F36+'Div 4'!F36+'Div 5'!F36+'Div 6'!F36+'Div 7'!F36+'Div 8'!F36+'Div 9'!F36+'Div 10'!F36</f>
        <v>0</v>
      </c>
      <c r="G36" s="25">
        <f>D36*F36</f>
        <v>0</v>
      </c>
      <c r="H36" s="24">
        <f>'ALL DIVISIONS'!H36+'Div 2'!H36+'Div 3'!H36+'Div 4'!H36+'Div 5'!H36+'Div 6'!H36+'Div 7'!H36+'Div 8'!H36+'Div 9'!H36+'Div 10'!H36</f>
        <v>0</v>
      </c>
      <c r="I36" s="25">
        <f>D36*H36</f>
        <v>0</v>
      </c>
    </row>
    <row r="37" spans="1:11" x14ac:dyDescent="0.3">
      <c r="A37" s="261" t="s">
        <v>44</v>
      </c>
      <c r="B37" s="264"/>
      <c r="C37" s="264"/>
      <c r="D37" s="264"/>
      <c r="E37" s="264"/>
      <c r="F37" s="264"/>
      <c r="G37" s="265"/>
      <c r="H37" s="261"/>
      <c r="I37" s="266"/>
      <c r="K37" s="2"/>
    </row>
    <row r="38" spans="1:11" ht="27.6" x14ac:dyDescent="0.3">
      <c r="A38" s="261" t="s">
        <v>189</v>
      </c>
      <c r="B38" s="263"/>
      <c r="C38" s="188" t="s">
        <v>199</v>
      </c>
      <c r="D38" s="24">
        <v>600</v>
      </c>
      <c r="E38" s="24" t="s">
        <v>12</v>
      </c>
      <c r="F38" s="24">
        <f>'ALL DIVISIONS'!F38+'Div 2'!F38+'Div 3'!F38+'Div 4'!F38+'Div 5'!F38+'Div 6'!F38+'Div 7'!F38+'Div 8'!F38+'Div 9'!F38+'Div 10'!F38</f>
        <v>0</v>
      </c>
      <c r="G38" s="25">
        <f>D38*F38</f>
        <v>0</v>
      </c>
      <c r="H38" s="24">
        <f>'ALL DIVISIONS'!H38+'Div 2'!H38+'Div 3'!H38+'Div 4'!H38+'Div 5'!H38+'Div 6'!H38+'Div 7'!H38+'Div 8'!H38+'Div 9'!H38+'Div 10'!H38</f>
        <v>0</v>
      </c>
      <c r="I38" s="25">
        <f>D38*H38</f>
        <v>0</v>
      </c>
      <c r="K38" s="2"/>
    </row>
    <row r="39" spans="1:11" ht="27.6" x14ac:dyDescent="0.3">
      <c r="A39" s="261" t="s">
        <v>188</v>
      </c>
      <c r="B39" s="263"/>
      <c r="C39" s="188" t="s">
        <v>200</v>
      </c>
      <c r="D39" s="39">
        <v>350</v>
      </c>
      <c r="E39" s="24" t="s">
        <v>12</v>
      </c>
      <c r="F39" s="24">
        <f>'ALL DIVISIONS'!F39+'Div 2'!F39+'Div 3'!F39+'Div 4'!F39+'Div 5'!F39+'Div 6'!F39+'Div 7'!F39+'Div 8'!F39+'Div 9'!F39+'Div 10'!F39</f>
        <v>0</v>
      </c>
      <c r="G39" s="25">
        <f>D39*F39</f>
        <v>0</v>
      </c>
      <c r="H39" s="24">
        <f>'ALL DIVISIONS'!H39+'Div 2'!H39+'Div 3'!H39+'Div 4'!H39+'Div 5'!H39+'Div 6'!H39+'Div 7'!H39+'Div 8'!H39+'Div 9'!H39+'Div 10'!H39</f>
        <v>0</v>
      </c>
      <c r="I39" s="25">
        <f>D39*H39</f>
        <v>0</v>
      </c>
      <c r="K39" s="2"/>
    </row>
    <row r="40" spans="1:11" ht="27.6" x14ac:dyDescent="0.3">
      <c r="A40" s="261" t="s">
        <v>187</v>
      </c>
      <c r="B40" s="263"/>
      <c r="C40" s="188" t="s">
        <v>201</v>
      </c>
      <c r="D40" s="39">
        <v>250</v>
      </c>
      <c r="E40" s="24" t="s">
        <v>12</v>
      </c>
      <c r="F40" s="24">
        <f>'ALL DIVISIONS'!F40+'Div 2'!F40+'Div 3'!F40+'Div 4'!F40+'Div 5'!F40+'Div 6'!F40+'Div 7'!F40+'Div 8'!F40+'Div 9'!F40+'Div 10'!F40</f>
        <v>0</v>
      </c>
      <c r="G40" s="25">
        <f>D40*F40</f>
        <v>0</v>
      </c>
      <c r="H40" s="24">
        <f>'ALL DIVISIONS'!H40+'Div 2'!H40+'Div 3'!H40+'Div 4'!H40+'Div 5'!H40+'Div 6'!H40+'Div 7'!H40+'Div 8'!H40+'Div 9'!H40+'Div 10'!H40</f>
        <v>0</v>
      </c>
      <c r="I40" s="25">
        <f>D40*H40</f>
        <v>0</v>
      </c>
      <c r="K40" s="2"/>
    </row>
    <row r="41" spans="1:11" ht="27.6" x14ac:dyDescent="0.3">
      <c r="A41" s="261" t="s">
        <v>186</v>
      </c>
      <c r="B41" s="263"/>
      <c r="C41" s="188" t="s">
        <v>202</v>
      </c>
      <c r="D41" s="39">
        <v>120</v>
      </c>
      <c r="E41" s="24" t="s">
        <v>12</v>
      </c>
      <c r="F41" s="24">
        <f>'ALL DIVISIONS'!F41+'Div 2'!F41+'Div 3'!F41+'Div 4'!F41+'Div 5'!F41+'Div 6'!F41+'Div 7'!F41+'Div 8'!F41+'Div 9'!F41+'Div 10'!F41</f>
        <v>0</v>
      </c>
      <c r="G41" s="25">
        <f>D41*F41</f>
        <v>0</v>
      </c>
      <c r="H41" s="24">
        <f>'ALL DIVISIONS'!H41+'Div 2'!H41+'Div 3'!H41+'Div 4'!H41+'Div 5'!H41+'Div 6'!H41+'Div 7'!H41+'Div 8'!H41+'Div 9'!H41+'Div 10'!H41</f>
        <v>0</v>
      </c>
      <c r="I41" s="25">
        <f>D41*H41</f>
        <v>0</v>
      </c>
      <c r="K41" s="2"/>
    </row>
    <row r="42" spans="1:11" x14ac:dyDescent="0.3">
      <c r="A42" s="86" t="s">
        <v>60</v>
      </c>
      <c r="B42" s="87"/>
      <c r="C42" s="193" t="s">
        <v>56</v>
      </c>
      <c r="D42" s="24">
        <v>50</v>
      </c>
      <c r="E42" s="24" t="s">
        <v>12</v>
      </c>
      <c r="F42" s="24">
        <f>'ALL DIVISIONS'!F42+'Div 2'!F42+'Div 3'!F42+'Div 4'!F42+'Div 5'!F42+'Div 6'!F42+'Div 7'!F42+'Div 8'!F42+'Div 9'!F42+'Div 10'!F42</f>
        <v>0</v>
      </c>
      <c r="G42" s="25">
        <f>D42*F42</f>
        <v>0</v>
      </c>
      <c r="H42" s="24">
        <f>'ALL DIVISIONS'!H42+'Div 2'!H42+'Div 3'!H42+'Div 4'!H42+'Div 5'!H42+'Div 6'!H42+'Div 7'!H42+'Div 8'!H42+'Div 9'!H42+'Div 10'!H42</f>
        <v>0</v>
      </c>
      <c r="I42" s="25">
        <f>D42*H42</f>
        <v>0</v>
      </c>
    </row>
    <row r="43" spans="1:11" x14ac:dyDescent="0.3">
      <c r="A43" s="261" t="s">
        <v>207</v>
      </c>
      <c r="B43" s="264"/>
      <c r="C43" s="264"/>
      <c r="D43" s="264"/>
      <c r="E43" s="264"/>
      <c r="F43" s="264"/>
      <c r="G43" s="265"/>
      <c r="H43" s="261"/>
      <c r="I43" s="265"/>
    </row>
    <row r="44" spans="1:11" x14ac:dyDescent="0.3">
      <c r="A44" s="86" t="s">
        <v>211</v>
      </c>
      <c r="B44" s="87"/>
      <c r="C44" s="87"/>
      <c r="D44" s="24">
        <v>9</v>
      </c>
      <c r="E44" s="24" t="s">
        <v>12</v>
      </c>
      <c r="F44" s="24">
        <f>'ALL DIVISIONS'!F44+'Div 2'!F44+'Div 3'!F44+'Div 4'!F44+'Div 5'!F44+'Div 6'!F44+'Div 7'!F44+'Div 8'!F44+'Div 9'!F44+'Div 10'!F44</f>
        <v>0</v>
      </c>
      <c r="G44" s="25">
        <f>D44*F44</f>
        <v>0</v>
      </c>
      <c r="H44" s="24">
        <f>'ALL DIVISIONS'!H44+'Div 2'!H44+'Div 3'!H44+'Div 4'!H44+'Div 5'!H44+'Div 6'!H44+'Div 7'!H44+'Div 8'!H44+'Div 9'!H44+'Div 10'!H44</f>
        <v>0</v>
      </c>
      <c r="I44" s="25">
        <f>D44*H44</f>
        <v>0</v>
      </c>
    </row>
    <row r="45" spans="1:11" ht="30" customHeight="1" x14ac:dyDescent="0.3">
      <c r="A45" s="261" t="s">
        <v>179</v>
      </c>
      <c r="B45" s="262"/>
      <c r="C45" s="191" t="s">
        <v>190</v>
      </c>
      <c r="D45" s="24">
        <v>120</v>
      </c>
      <c r="E45" s="24" t="s">
        <v>12</v>
      </c>
      <c r="F45" s="24">
        <f>'ALL DIVISIONS'!F45+'Div 2'!F45+'Div 3'!F45+'Div 4'!F45+'Div 5'!F45+'Div 6'!F45+'Div 7'!F45+'Div 8'!F45+'Div 9'!F45+'Div 10'!F45</f>
        <v>0</v>
      </c>
      <c r="G45" s="25">
        <f>D45*F45</f>
        <v>0</v>
      </c>
      <c r="H45" s="24">
        <f>'ALL DIVISIONS'!H45+'Div 2'!H45+'Div 3'!H45+'Div 4'!H45+'Div 5'!H45+'Div 6'!H45+'Div 7'!H45+'Div 8'!H45+'Div 9'!H45+'Div 10'!H45</f>
        <v>0</v>
      </c>
      <c r="I45" s="25">
        <f>D45*H45</f>
        <v>0</v>
      </c>
    </row>
    <row r="46" spans="1:11" ht="15" thickBot="1" x14ac:dyDescent="0.35">
      <c r="A46" s="308" t="s">
        <v>48</v>
      </c>
      <c r="B46" s="309"/>
      <c r="C46" s="309"/>
      <c r="D46" s="309"/>
      <c r="E46" s="309"/>
      <c r="F46" s="55"/>
      <c r="G46" s="56">
        <f>SUM(G18:G45)</f>
        <v>0</v>
      </c>
      <c r="H46" s="57"/>
      <c r="I46" s="56">
        <f>SUM(I18:I45)</f>
        <v>0</v>
      </c>
    </row>
    <row r="47" spans="1:11" ht="15" thickBot="1" x14ac:dyDescent="0.35">
      <c r="A47" s="88" t="s">
        <v>49</v>
      </c>
      <c r="B47" s="89"/>
      <c r="C47" s="366" t="s">
        <v>19</v>
      </c>
      <c r="D47" s="367"/>
      <c r="E47" s="367"/>
      <c r="F47" s="367"/>
      <c r="G47" s="367"/>
      <c r="H47" s="364" t="s">
        <v>18</v>
      </c>
      <c r="I47" s="365"/>
    </row>
    <row r="48" spans="1:11" x14ac:dyDescent="0.3">
      <c r="A48" s="341" t="s">
        <v>50</v>
      </c>
      <c r="B48" s="342"/>
      <c r="C48" s="342"/>
      <c r="D48" s="342"/>
      <c r="E48" s="342"/>
      <c r="F48" s="90"/>
      <c r="G48" s="91">
        <f>G15+G46</f>
        <v>0</v>
      </c>
      <c r="H48" s="92"/>
      <c r="I48" s="127">
        <f>I15+I46</f>
        <v>0</v>
      </c>
    </row>
    <row r="49" spans="1:9" x14ac:dyDescent="0.3">
      <c r="A49" s="343" t="s">
        <v>209</v>
      </c>
      <c r="B49" s="344"/>
      <c r="C49" s="344"/>
      <c r="D49" s="344"/>
      <c r="E49" s="344"/>
      <c r="F49" s="93"/>
      <c r="G49" s="94">
        <f>ROUNDUP(G48*0.15,0)</f>
        <v>0</v>
      </c>
      <c r="H49" s="95"/>
      <c r="I49" s="128">
        <f>ROUNDUP(I48*0.3,0)</f>
        <v>0</v>
      </c>
    </row>
    <row r="50" spans="1:9" x14ac:dyDescent="0.3">
      <c r="A50" s="345" t="s">
        <v>51</v>
      </c>
      <c r="B50" s="346"/>
      <c r="C50" s="346"/>
      <c r="D50" s="346"/>
      <c r="E50" s="346"/>
      <c r="F50" s="96"/>
      <c r="G50" s="97">
        <f>SUM(G48:G49)</f>
        <v>0</v>
      </c>
      <c r="H50" s="98"/>
      <c r="I50" s="129">
        <f>SUM(I48:I49)</f>
        <v>0</v>
      </c>
    </row>
    <row r="51" spans="1:9" x14ac:dyDescent="0.3">
      <c r="A51" s="347" t="s">
        <v>52</v>
      </c>
      <c r="B51" s="348"/>
      <c r="C51" s="348"/>
      <c r="D51" s="348"/>
      <c r="E51" s="348"/>
      <c r="F51" s="99"/>
      <c r="G51" s="150">
        <f>IFERROR(G50/F14,0)</f>
        <v>0</v>
      </c>
      <c r="H51" s="100"/>
      <c r="I51" s="150">
        <f>IFERROR(I50/H14,0)</f>
        <v>0</v>
      </c>
    </row>
    <row r="52" spans="1:9" x14ac:dyDescent="0.3">
      <c r="A52" s="349" t="s">
        <v>53</v>
      </c>
      <c r="B52" s="350"/>
      <c r="C52" s="350"/>
      <c r="D52" s="350"/>
      <c r="E52" s="350"/>
      <c r="F52" s="47"/>
      <c r="G52" s="151">
        <f>G51*1.16</f>
        <v>0</v>
      </c>
      <c r="H52" s="101"/>
      <c r="I52" s="151">
        <f>I51*1.16</f>
        <v>0</v>
      </c>
    </row>
    <row r="53" spans="1:9" x14ac:dyDescent="0.3">
      <c r="A53" s="304" t="s">
        <v>54</v>
      </c>
      <c r="B53" s="351"/>
      <c r="C53" s="351"/>
      <c r="D53" s="351"/>
      <c r="E53" s="351"/>
      <c r="F53" s="102"/>
      <c r="G53" s="145">
        <f>'Special Support'!G49</f>
        <v>0</v>
      </c>
      <c r="H53" s="103"/>
      <c r="I53" s="145">
        <f>'Special Support'!I49</f>
        <v>0</v>
      </c>
    </row>
    <row r="54" spans="1:9" ht="15" thickBot="1" x14ac:dyDescent="0.35">
      <c r="A54" s="345" t="s">
        <v>55</v>
      </c>
      <c r="B54" s="346"/>
      <c r="C54" s="346"/>
      <c r="D54" s="346"/>
      <c r="E54" s="346"/>
      <c r="F54" s="49"/>
      <c r="G54" s="129">
        <f>G50+G53</f>
        <v>0</v>
      </c>
      <c r="H54" s="104"/>
      <c r="I54" s="129">
        <f>I50+I53</f>
        <v>0</v>
      </c>
    </row>
    <row r="55" spans="1:9" ht="15" thickBot="1" x14ac:dyDescent="0.35">
      <c r="A55" s="352" t="s">
        <v>212</v>
      </c>
      <c r="B55" s="353"/>
      <c r="C55" s="353"/>
      <c r="D55" s="353"/>
      <c r="E55" s="353"/>
      <c r="F55" s="105"/>
      <c r="G55" s="146">
        <f>G54*1.15</f>
        <v>0</v>
      </c>
      <c r="H55" s="106"/>
      <c r="I55" s="146">
        <f>I54*1.16</f>
        <v>0</v>
      </c>
    </row>
    <row r="56" spans="1:9" ht="15" thickBot="1" x14ac:dyDescent="0.35">
      <c r="A56" s="107"/>
      <c r="B56" s="108"/>
      <c r="C56" s="108"/>
      <c r="D56" s="108"/>
      <c r="E56" s="108"/>
      <c r="F56" s="73"/>
      <c r="G56" s="71"/>
      <c r="H56" s="71"/>
      <c r="I56" s="71"/>
    </row>
    <row r="57" spans="1:9" ht="15" thickBot="1" x14ac:dyDescent="0.35">
      <c r="A57" s="357" t="s">
        <v>213</v>
      </c>
      <c r="B57" s="358"/>
      <c r="C57" s="358"/>
      <c r="D57" s="358"/>
      <c r="E57" s="358"/>
      <c r="F57" s="358"/>
      <c r="G57" s="358"/>
      <c r="H57" s="358"/>
      <c r="I57" s="359"/>
    </row>
    <row r="58" spans="1:9" x14ac:dyDescent="0.3">
      <c r="A58" s="59" t="s">
        <v>214</v>
      </c>
      <c r="B58" s="60"/>
      <c r="C58" s="60"/>
      <c r="D58" s="60"/>
      <c r="E58" s="109"/>
      <c r="F58" s="110"/>
      <c r="G58" s="111">
        <f>IFERROR((F10+F11)/F14,0)</f>
        <v>0</v>
      </c>
      <c r="H58" s="112"/>
      <c r="I58" s="113">
        <f>IFERROR((H10+H11)/H14,0)</f>
        <v>0</v>
      </c>
    </row>
    <row r="59" spans="1:9" x14ac:dyDescent="0.3">
      <c r="A59" s="114" t="s">
        <v>215</v>
      </c>
      <c r="B59" s="115"/>
      <c r="C59" s="115"/>
      <c r="D59" s="115"/>
      <c r="E59" s="116"/>
      <c r="F59" s="117"/>
      <c r="G59" s="118">
        <f>IFERROR(F12/F14,0)</f>
        <v>0</v>
      </c>
      <c r="H59" s="119"/>
      <c r="I59" s="120">
        <f>IFERROR(H12/H14,0)</f>
        <v>0</v>
      </c>
    </row>
    <row r="60" spans="1:9" x14ac:dyDescent="0.3">
      <c r="A60" s="114" t="s">
        <v>216</v>
      </c>
      <c r="B60" s="115"/>
      <c r="C60" s="115"/>
      <c r="D60" s="115"/>
      <c r="E60" s="116"/>
      <c r="F60" s="117"/>
      <c r="G60" s="118">
        <f>IFERROR(F13/F14,0)</f>
        <v>0</v>
      </c>
      <c r="H60" s="119"/>
      <c r="I60" s="120">
        <f>IFERROR(H13/H14,0)</f>
        <v>0</v>
      </c>
    </row>
    <row r="61" spans="1:9" ht="15" thickBot="1" x14ac:dyDescent="0.35">
      <c r="A61" s="64" t="s">
        <v>217</v>
      </c>
      <c r="B61" s="65"/>
      <c r="C61" s="66" t="e">
        <f>((F10+F11)/F14)*100</f>
        <v>#DIV/0!</v>
      </c>
      <c r="D61" s="66" t="e">
        <f>((F12+F13)/F14)*100</f>
        <v>#DIV/0!</v>
      </c>
      <c r="E61" s="67"/>
      <c r="F61" s="68"/>
      <c r="G61" s="121">
        <f>IFERROR(CONCATENATE(ROUND(C61,0)," : ",(ROUND(D61,0))),0)</f>
        <v>0</v>
      </c>
      <c r="H61" s="55"/>
      <c r="I61" s="69">
        <f>IFERROR(CONCATENATE(ROUND(C62,0)," : ",(ROUND(D62,0))),0)</f>
        <v>0</v>
      </c>
    </row>
    <row r="62" spans="1:9" ht="15" thickBot="1" x14ac:dyDescent="0.35">
      <c r="A62" s="71"/>
      <c r="B62" s="71"/>
      <c r="C62" s="72" t="e">
        <f>((H10+H11)/H14)*100</f>
        <v>#DIV/0!</v>
      </c>
      <c r="D62" s="72" t="e">
        <f>((H12+H13)/H14)*100</f>
        <v>#DIV/0!</v>
      </c>
      <c r="E62" s="73"/>
      <c r="F62" s="74"/>
      <c r="G62" s="73"/>
      <c r="H62" s="73"/>
      <c r="I62" s="73"/>
    </row>
    <row r="63" spans="1:9" ht="15" thickBot="1" x14ac:dyDescent="0.35">
      <c r="A63" s="357" t="s">
        <v>218</v>
      </c>
      <c r="B63" s="358"/>
      <c r="C63" s="358"/>
      <c r="D63" s="358"/>
      <c r="E63" s="358"/>
      <c r="F63" s="360"/>
      <c r="G63" s="122" t="s">
        <v>58</v>
      </c>
      <c r="H63" s="122"/>
      <c r="I63" s="123" t="s">
        <v>59</v>
      </c>
    </row>
    <row r="64" spans="1:9" x14ac:dyDescent="0.3">
      <c r="A64" s="356" t="s">
        <v>219</v>
      </c>
      <c r="B64" s="344"/>
      <c r="C64" s="344"/>
      <c r="D64" s="344"/>
      <c r="E64" s="344"/>
      <c r="F64" s="344"/>
      <c r="G64" s="58">
        <f>INT(F38)*18</f>
        <v>0</v>
      </c>
      <c r="H64" s="93"/>
      <c r="I64" s="124">
        <f>INT(H38)*20</f>
        <v>0</v>
      </c>
    </row>
    <row r="65" spans="1:9" x14ac:dyDescent="0.3">
      <c r="A65" s="354" t="s">
        <v>220</v>
      </c>
      <c r="B65" s="355"/>
      <c r="C65" s="355"/>
      <c r="D65" s="355"/>
      <c r="E65" s="355"/>
      <c r="F65" s="355"/>
      <c r="G65" s="24">
        <f>INT(F39)*10</f>
        <v>0</v>
      </c>
      <c r="H65" s="125"/>
      <c r="I65" s="126">
        <f>INT(H39)*12</f>
        <v>0</v>
      </c>
    </row>
    <row r="66" spans="1:9" x14ac:dyDescent="0.3">
      <c r="A66" s="354" t="s">
        <v>221</v>
      </c>
      <c r="B66" s="355"/>
      <c r="C66" s="355"/>
      <c r="D66" s="355"/>
      <c r="E66" s="355"/>
      <c r="F66" s="355"/>
      <c r="G66" s="24">
        <f>INT(F40)*6</f>
        <v>0</v>
      </c>
      <c r="H66" s="125"/>
      <c r="I66" s="126">
        <f>INT(H40)*8</f>
        <v>0</v>
      </c>
    </row>
    <row r="67" spans="1:9" x14ac:dyDescent="0.3">
      <c r="A67" s="354" t="s">
        <v>222</v>
      </c>
      <c r="B67" s="355"/>
      <c r="C67" s="355"/>
      <c r="D67" s="355"/>
      <c r="E67" s="355"/>
      <c r="F67" s="355"/>
      <c r="G67" s="24">
        <f>INT(F41)*2</f>
        <v>0</v>
      </c>
      <c r="H67" s="125"/>
      <c r="I67" s="126">
        <f>INT(H41)*4</f>
        <v>0</v>
      </c>
    </row>
    <row r="68" spans="1:9" x14ac:dyDescent="0.3">
      <c r="A68" s="354" t="s">
        <v>60</v>
      </c>
      <c r="B68" s="355"/>
      <c r="C68" s="355"/>
      <c r="D68" s="355"/>
      <c r="E68" s="355"/>
      <c r="F68" s="355"/>
      <c r="G68" s="24">
        <f>INT(F42)*1</f>
        <v>0</v>
      </c>
      <c r="H68" s="125"/>
      <c r="I68" s="126">
        <f>INT(H42)*1</f>
        <v>0</v>
      </c>
    </row>
    <row r="69" spans="1:9" x14ac:dyDescent="0.3">
      <c r="A69" s="354" t="s">
        <v>223</v>
      </c>
      <c r="B69" s="355"/>
      <c r="C69" s="355"/>
      <c r="D69" s="355"/>
      <c r="E69" s="355"/>
      <c r="F69" s="355"/>
      <c r="G69" s="24">
        <f>SUM(G64:G68)</f>
        <v>0</v>
      </c>
      <c r="H69" s="125"/>
      <c r="I69" s="126">
        <f>SUM(I64:I68)</f>
        <v>0</v>
      </c>
    </row>
    <row r="70" spans="1:9" x14ac:dyDescent="0.3">
      <c r="A70" s="354" t="s">
        <v>224</v>
      </c>
      <c r="B70" s="355"/>
      <c r="C70" s="355"/>
      <c r="D70" s="355"/>
      <c r="E70" s="355"/>
      <c r="F70" s="355"/>
      <c r="G70" s="24">
        <f>F14</f>
        <v>0</v>
      </c>
      <c r="H70" s="125"/>
      <c r="I70" s="126">
        <f>H14</f>
        <v>0</v>
      </c>
    </row>
    <row r="71" spans="1:9" x14ac:dyDescent="0.3">
      <c r="A71" s="354" t="s">
        <v>225</v>
      </c>
      <c r="B71" s="355"/>
      <c r="C71" s="355"/>
      <c r="D71" s="355"/>
      <c r="E71" s="355"/>
      <c r="F71" s="355"/>
      <c r="G71" s="148">
        <f>IFERROR(G70/G69,0)</f>
        <v>0</v>
      </c>
      <c r="H71" s="125"/>
      <c r="I71" s="149">
        <f>IFERROR(I70/I69,0)</f>
        <v>0</v>
      </c>
    </row>
    <row r="72" spans="1:9" ht="15" thickBot="1" x14ac:dyDescent="0.35">
      <c r="A72" s="361" t="s">
        <v>77</v>
      </c>
      <c r="B72" s="362"/>
      <c r="C72" s="362"/>
      <c r="D72" s="362"/>
      <c r="E72" s="362"/>
      <c r="F72" s="362"/>
      <c r="G72" s="339" t="s">
        <v>61</v>
      </c>
      <c r="H72" s="339"/>
      <c r="I72" s="340"/>
    </row>
    <row r="73" spans="1:9" x14ac:dyDescent="0.3">
      <c r="A73" s="152"/>
      <c r="B73" s="152"/>
      <c r="C73" s="152"/>
      <c r="D73" s="152"/>
      <c r="E73" s="153"/>
      <c r="F73" s="153"/>
      <c r="G73" s="152"/>
      <c r="H73" s="152"/>
    </row>
    <row r="74" spans="1:9" x14ac:dyDescent="0.3">
      <c r="A74" s="152"/>
      <c r="B74" s="152"/>
      <c r="C74" s="152"/>
      <c r="D74" s="152"/>
      <c r="E74" s="153"/>
      <c r="F74" s="153"/>
      <c r="G74" s="152"/>
      <c r="H74" s="152"/>
    </row>
    <row r="75" spans="1:9" x14ac:dyDescent="0.3">
      <c r="A75" s="152"/>
      <c r="B75" s="152"/>
      <c r="C75" s="147" t="s">
        <v>37</v>
      </c>
      <c r="D75" s="152"/>
      <c r="E75" s="153"/>
      <c r="F75" s="153"/>
      <c r="G75" s="152"/>
      <c r="H75" s="152"/>
    </row>
    <row r="76" spans="1:9" x14ac:dyDescent="0.3">
      <c r="A76" s="152"/>
      <c r="B76" s="152"/>
      <c r="C76" s="147" t="s">
        <v>38</v>
      </c>
      <c r="D76" s="152"/>
      <c r="E76" s="153"/>
      <c r="F76" s="153"/>
      <c r="G76" s="152"/>
      <c r="H76" s="152"/>
    </row>
    <row r="77" spans="1:9" x14ac:dyDescent="0.3">
      <c r="A77" s="152"/>
      <c r="B77" s="152"/>
      <c r="C77" s="147" t="s">
        <v>39</v>
      </c>
      <c r="D77" s="152"/>
      <c r="E77" s="153"/>
      <c r="F77" s="153"/>
      <c r="G77" s="152"/>
      <c r="H77" s="152"/>
    </row>
    <row r="78" spans="1:9" x14ac:dyDescent="0.3">
      <c r="A78" s="152"/>
      <c r="B78" s="152"/>
      <c r="C78" s="147" t="s">
        <v>80</v>
      </c>
      <c r="D78" s="152"/>
      <c r="E78" s="153"/>
      <c r="F78" s="153"/>
      <c r="G78" s="152"/>
      <c r="H78" s="152"/>
    </row>
    <row r="79" spans="1:9" x14ac:dyDescent="0.3">
      <c r="A79" s="152"/>
      <c r="B79" s="152"/>
      <c r="C79" s="147"/>
      <c r="D79" s="152"/>
      <c r="E79" s="153"/>
      <c r="F79" s="153"/>
      <c r="G79" s="152"/>
      <c r="H79" s="152"/>
    </row>
    <row r="80" spans="1:9" x14ac:dyDescent="0.3">
      <c r="A80" s="152"/>
      <c r="B80" s="152"/>
      <c r="C80" s="147" t="s">
        <v>40</v>
      </c>
      <c r="D80" s="152"/>
      <c r="E80" s="153"/>
      <c r="F80" s="153"/>
      <c r="G80" s="152"/>
      <c r="H80" s="152"/>
    </row>
    <row r="81" spans="1:8" x14ac:dyDescent="0.3">
      <c r="A81" s="152"/>
      <c r="B81" s="152"/>
      <c r="C81" s="147" t="s">
        <v>41</v>
      </c>
      <c r="D81" s="152"/>
      <c r="E81" s="153"/>
      <c r="F81" s="153"/>
      <c r="G81" s="152"/>
      <c r="H81" s="152"/>
    </row>
    <row r="82" spans="1:8" x14ac:dyDescent="0.3">
      <c r="A82" s="152"/>
      <c r="B82" s="152"/>
      <c r="C82" s="147" t="s">
        <v>42</v>
      </c>
      <c r="D82" s="152"/>
      <c r="E82" s="153"/>
      <c r="F82" s="153"/>
      <c r="G82" s="152"/>
      <c r="H82" s="152"/>
    </row>
    <row r="83" spans="1:8" x14ac:dyDescent="0.3">
      <c r="A83" s="152"/>
      <c r="B83" s="152"/>
      <c r="C83" s="147" t="s">
        <v>43</v>
      </c>
      <c r="D83" s="152"/>
      <c r="E83" s="153"/>
      <c r="F83" s="153"/>
      <c r="G83" s="152"/>
      <c r="H83" s="152"/>
    </row>
    <row r="84" spans="1:8" x14ac:dyDescent="0.3">
      <c r="A84" s="152"/>
      <c r="B84" s="152"/>
      <c r="C84" s="147"/>
      <c r="D84" s="152"/>
      <c r="E84" s="153"/>
      <c r="F84" s="153"/>
      <c r="G84" s="152"/>
      <c r="H84" s="152"/>
    </row>
    <row r="85" spans="1:8" x14ac:dyDescent="0.3">
      <c r="A85" s="152"/>
      <c r="B85" s="152"/>
      <c r="C85" s="147" t="s">
        <v>45</v>
      </c>
      <c r="D85" s="152"/>
      <c r="E85" s="153"/>
      <c r="F85" s="153"/>
      <c r="G85" s="152"/>
      <c r="H85" s="152"/>
    </row>
    <row r="86" spans="1:8" x14ac:dyDescent="0.3">
      <c r="A86" s="152"/>
      <c r="B86" s="152"/>
      <c r="C86" s="147" t="s">
        <v>46</v>
      </c>
      <c r="D86" s="152"/>
      <c r="E86" s="153"/>
      <c r="F86" s="153"/>
      <c r="G86" s="152"/>
      <c r="H86" s="152"/>
    </row>
    <row r="87" spans="1:8" x14ac:dyDescent="0.3">
      <c r="A87" s="152"/>
      <c r="B87" s="152"/>
      <c r="C87" s="154"/>
      <c r="D87" s="152"/>
      <c r="E87" s="153"/>
      <c r="F87" s="153"/>
      <c r="G87" s="152"/>
      <c r="H87" s="152"/>
    </row>
    <row r="88" spans="1:8" x14ac:dyDescent="0.3">
      <c r="A88" s="152"/>
      <c r="B88" s="152"/>
      <c r="C88" s="154" t="s">
        <v>81</v>
      </c>
      <c r="D88" s="152"/>
      <c r="E88" s="153"/>
      <c r="F88" s="153"/>
      <c r="G88" s="152"/>
      <c r="H88" s="152"/>
    </row>
    <row r="89" spans="1:8" x14ac:dyDescent="0.3">
      <c r="A89" s="152"/>
      <c r="B89" s="152"/>
      <c r="C89" s="154" t="s">
        <v>80</v>
      </c>
      <c r="D89" s="152"/>
      <c r="E89" s="153"/>
      <c r="F89" s="153"/>
      <c r="G89" s="152"/>
      <c r="H89" s="152"/>
    </row>
    <row r="90" spans="1:8" x14ac:dyDescent="0.3">
      <c r="A90" s="152"/>
      <c r="B90" s="152"/>
      <c r="C90" s="152"/>
      <c r="D90" s="152"/>
      <c r="E90" s="153"/>
      <c r="F90" s="153"/>
      <c r="G90" s="152"/>
      <c r="H90" s="152"/>
    </row>
    <row r="91" spans="1:8" x14ac:dyDescent="0.3">
      <c r="A91" s="152"/>
      <c r="B91" s="152"/>
      <c r="C91" s="152"/>
      <c r="D91" s="152"/>
      <c r="E91" s="153"/>
      <c r="F91" s="153"/>
      <c r="G91" s="152"/>
      <c r="H91" s="152"/>
    </row>
    <row r="92" spans="1:8" x14ac:dyDescent="0.3">
      <c r="A92" s="152"/>
      <c r="B92" s="152"/>
      <c r="C92" s="152"/>
      <c r="D92" s="152"/>
      <c r="E92" s="153"/>
      <c r="F92" s="153"/>
      <c r="G92" s="152"/>
      <c r="H92" s="152"/>
    </row>
    <row r="93" spans="1:8" x14ac:dyDescent="0.3">
      <c r="A93" s="152"/>
      <c r="B93" s="152"/>
      <c r="C93" s="152"/>
      <c r="D93" s="152"/>
      <c r="E93" s="153"/>
      <c r="F93" s="153"/>
      <c r="G93" s="152"/>
      <c r="H93" s="152"/>
    </row>
    <row r="94" spans="1:8" x14ac:dyDescent="0.3">
      <c r="A94" s="152"/>
      <c r="B94" s="152"/>
      <c r="C94" s="152"/>
      <c r="D94" s="152"/>
      <c r="E94" s="153"/>
      <c r="F94" s="153"/>
      <c r="G94" s="152"/>
      <c r="H94" s="152"/>
    </row>
    <row r="95" spans="1:8" x14ac:dyDescent="0.3">
      <c r="A95" s="152"/>
      <c r="B95" s="152"/>
      <c r="C95" s="152"/>
      <c r="D95" s="152"/>
      <c r="E95" s="153"/>
      <c r="F95" s="153"/>
      <c r="G95" s="152"/>
      <c r="H95" s="152"/>
    </row>
    <row r="96" spans="1:8" x14ac:dyDescent="0.3">
      <c r="A96" s="152"/>
      <c r="B96" s="152"/>
      <c r="C96" s="152"/>
      <c r="D96" s="152"/>
      <c r="E96" s="153"/>
      <c r="F96" s="153"/>
      <c r="G96" s="152"/>
      <c r="H96" s="152"/>
    </row>
    <row r="97" spans="1:8" x14ac:dyDescent="0.3">
      <c r="A97" s="152"/>
      <c r="B97" s="152"/>
      <c r="C97" s="152"/>
      <c r="D97" s="152"/>
      <c r="E97" s="153"/>
      <c r="F97" s="153"/>
      <c r="G97" s="152"/>
      <c r="H97" s="152"/>
    </row>
    <row r="98" spans="1:8" x14ac:dyDescent="0.3">
      <c r="A98" s="152"/>
      <c r="B98" s="152"/>
      <c r="C98" s="152"/>
      <c r="D98" s="152"/>
      <c r="E98" s="153"/>
      <c r="F98" s="153"/>
      <c r="G98" s="152"/>
      <c r="H98" s="152"/>
    </row>
  </sheetData>
  <sheetProtection algorithmName="SHA-512" hashValue="FCwy9BpBqEREeTOHcYKXtSlNSh2JjmivSvz7V6b37HJIaFBuzxIKX0p+UIh4WYgvJlmL8uzTWoK1QlvmOdONEw==" saltValue="o/Km3L3fGyfc7Q9ltUQ+/g==" spinCount="100000" sheet="1" selectLockedCells="1"/>
  <mergeCells count="69">
    <mergeCell ref="A71:F71"/>
    <mergeCell ref="A70:F70"/>
    <mergeCell ref="A69:F69"/>
    <mergeCell ref="A68:F68"/>
    <mergeCell ref="A15:E15"/>
    <mergeCell ref="A17:G17"/>
    <mergeCell ref="A37:G37"/>
    <mergeCell ref="A43:G43"/>
    <mergeCell ref="A38:B38"/>
    <mergeCell ref="A39:B39"/>
    <mergeCell ref="A40:B40"/>
    <mergeCell ref="A41:B41"/>
    <mergeCell ref="A24:B24"/>
    <mergeCell ref="A25:G25"/>
    <mergeCell ref="A30:B30"/>
    <mergeCell ref="A31:B31"/>
    <mergeCell ref="H47:I47"/>
    <mergeCell ref="C47:G47"/>
    <mergeCell ref="A46:E46"/>
    <mergeCell ref="C7:G7"/>
    <mergeCell ref="H7:I7"/>
    <mergeCell ref="A14:E14"/>
    <mergeCell ref="H17:I17"/>
    <mergeCell ref="H37:I37"/>
    <mergeCell ref="H43:I43"/>
    <mergeCell ref="A19:B19"/>
    <mergeCell ref="A18:B18"/>
    <mergeCell ref="A20:B20"/>
    <mergeCell ref="A21:G21"/>
    <mergeCell ref="H21:I21"/>
    <mergeCell ref="A22:B22"/>
    <mergeCell ref="A23:B23"/>
    <mergeCell ref="F3:I3"/>
    <mergeCell ref="F4:I4"/>
    <mergeCell ref="F5:I5"/>
    <mergeCell ref="F6:I6"/>
    <mergeCell ref="C3:E3"/>
    <mergeCell ref="C4:E4"/>
    <mergeCell ref="C5:E5"/>
    <mergeCell ref="C6:E6"/>
    <mergeCell ref="G72:I72"/>
    <mergeCell ref="A48:E48"/>
    <mergeCell ref="A49:E49"/>
    <mergeCell ref="A50:E50"/>
    <mergeCell ref="A51:E51"/>
    <mergeCell ref="A52:E52"/>
    <mergeCell ref="A53:E53"/>
    <mergeCell ref="A54:E54"/>
    <mergeCell ref="A55:E55"/>
    <mergeCell ref="A67:F67"/>
    <mergeCell ref="A66:F66"/>
    <mergeCell ref="A65:F65"/>
    <mergeCell ref="A64:F64"/>
    <mergeCell ref="A57:I57"/>
    <mergeCell ref="A63:F63"/>
    <mergeCell ref="A72:F72"/>
    <mergeCell ref="H25:I25"/>
    <mergeCell ref="A27:B27"/>
    <mergeCell ref="A26:B26"/>
    <mergeCell ref="A28:B28"/>
    <mergeCell ref="A29:G29"/>
    <mergeCell ref="H29:I29"/>
    <mergeCell ref="A36:B36"/>
    <mergeCell ref="A45:B45"/>
    <mergeCell ref="A32:G32"/>
    <mergeCell ref="H32:I32"/>
    <mergeCell ref="A33:B33"/>
    <mergeCell ref="A34:B34"/>
    <mergeCell ref="A35:B35"/>
  </mergeCells>
  <pageMargins left="0.7" right="0.7" top="1.3645833333333333" bottom="0.75" header="0.3" footer="0.3"/>
  <pageSetup orientation="portrait" horizontalDpi="4294967293" verticalDpi="4294967293" r:id="rId1"/>
  <headerFooter>
    <oddHeader xml:space="preserve">&amp;L&amp;G&amp;R&amp;"-,Bold"&amp;14&amp;K0070C0Request for Space Worksheet        
FMPS-202B
(Rev. 11/2021)
</oddHeader>
    <oddFooter>&amp;LData Classification: Internal Use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5"/>
  <sheetViews>
    <sheetView view="pageLayout" zoomScaleNormal="100" workbookViewId="0">
      <selection activeCell="D13" sqref="D13"/>
    </sheetView>
  </sheetViews>
  <sheetFormatPr defaultColWidth="9.109375" defaultRowHeight="14.4" x14ac:dyDescent="0.3"/>
  <cols>
    <col min="1" max="4" width="9.109375" customWidth="1"/>
    <col min="5" max="6" width="9.109375" style="1" customWidth="1"/>
    <col min="7" max="9" width="9.109375" customWidth="1"/>
  </cols>
  <sheetData>
    <row r="1" spans="1:9" ht="12.9" customHeight="1" x14ac:dyDescent="0.3">
      <c r="A1" s="204"/>
      <c r="B1" s="205"/>
      <c r="C1" s="205"/>
      <c r="D1" s="205"/>
      <c r="E1" s="206"/>
      <c r="F1" s="206"/>
      <c r="G1" s="205"/>
      <c r="H1" s="205"/>
      <c r="I1" s="205"/>
    </row>
    <row r="2" spans="1:9" ht="12.9" customHeight="1" x14ac:dyDescent="0.3">
      <c r="A2" s="169"/>
      <c r="B2" s="171"/>
      <c r="C2" s="171"/>
      <c r="D2" s="171"/>
      <c r="E2" s="171"/>
      <c r="F2" s="171"/>
      <c r="G2" s="171"/>
      <c r="H2" s="171"/>
      <c r="I2" s="171"/>
    </row>
    <row r="3" spans="1:9" ht="12.9" customHeight="1" x14ac:dyDescent="0.3">
      <c r="A3" s="175"/>
      <c r="B3" s="175"/>
      <c r="C3" s="175"/>
      <c r="D3" s="175"/>
      <c r="E3" s="175"/>
      <c r="F3" s="175"/>
      <c r="G3" s="175"/>
      <c r="H3" s="175"/>
      <c r="I3" s="172"/>
    </row>
    <row r="4" spans="1:9" ht="12.9" customHeight="1" x14ac:dyDescent="0.3">
      <c r="A4" s="253" t="s">
        <v>140</v>
      </c>
      <c r="B4" s="254"/>
      <c r="C4" s="254"/>
      <c r="D4" s="175"/>
      <c r="E4" s="175"/>
      <c r="F4" s="253" t="s">
        <v>141</v>
      </c>
      <c r="G4" s="255"/>
      <c r="H4" s="255"/>
      <c r="I4" s="173"/>
    </row>
    <row r="5" spans="1:9" ht="12.9" customHeight="1" x14ac:dyDescent="0.3">
      <c r="A5" s="254"/>
      <c r="B5" s="254"/>
      <c r="C5" s="254"/>
      <c r="D5" s="176"/>
      <c r="E5" s="176"/>
      <c r="F5" s="255"/>
      <c r="G5" s="255"/>
      <c r="H5" s="255"/>
      <c r="I5" s="174"/>
    </row>
    <row r="6" spans="1:9" ht="12.9" customHeight="1" x14ac:dyDescent="0.3">
      <c r="A6" s="254"/>
      <c r="B6" s="254"/>
      <c r="C6" s="254"/>
      <c r="D6" s="176"/>
      <c r="E6" s="176"/>
      <c r="F6" s="255"/>
      <c r="G6" s="255"/>
      <c r="H6" s="255"/>
      <c r="I6" s="174"/>
    </row>
    <row r="7" spans="1:9" ht="12.9" customHeight="1" x14ac:dyDescent="0.3">
      <c r="A7" s="254"/>
      <c r="B7" s="254"/>
      <c r="C7" s="254"/>
      <c r="D7" s="176"/>
      <c r="E7" s="176"/>
      <c r="F7" s="255"/>
      <c r="G7" s="255"/>
      <c r="H7" s="255"/>
      <c r="I7" s="171"/>
    </row>
    <row r="8" spans="1:9" ht="12.9" customHeight="1" x14ac:dyDescent="0.3">
      <c r="A8" s="175"/>
      <c r="B8" s="175"/>
      <c r="C8" s="176"/>
      <c r="D8" s="176"/>
      <c r="E8" s="176"/>
      <c r="F8" s="176"/>
      <c r="G8" s="176"/>
      <c r="H8" s="176"/>
      <c r="I8" s="171"/>
    </row>
    <row r="9" spans="1:9" ht="12.9" customHeight="1" x14ac:dyDescent="0.3">
      <c r="A9" s="249" t="s">
        <v>119</v>
      </c>
      <c r="B9" s="250"/>
      <c r="C9" s="250"/>
      <c r="D9" s="186"/>
      <c r="E9" s="186"/>
      <c r="F9" s="256" t="s">
        <v>126</v>
      </c>
      <c r="G9" s="256"/>
      <c r="H9" s="256"/>
      <c r="I9" s="171"/>
    </row>
    <row r="10" spans="1:9" ht="12.9" customHeight="1" x14ac:dyDescent="0.3">
      <c r="A10" s="249" t="s">
        <v>120</v>
      </c>
      <c r="B10" s="250"/>
      <c r="C10" s="250"/>
      <c r="D10" s="186"/>
      <c r="E10" s="186"/>
      <c r="F10" s="256" t="s">
        <v>127</v>
      </c>
      <c r="G10" s="256"/>
      <c r="H10" s="256"/>
      <c r="I10" s="176"/>
    </row>
    <row r="11" spans="1:9" ht="12.9" customHeight="1" x14ac:dyDescent="0.3">
      <c r="A11" s="249"/>
      <c r="B11" s="250"/>
      <c r="C11" s="250"/>
      <c r="D11" s="186"/>
      <c r="E11" s="186"/>
      <c r="F11" s="256"/>
      <c r="G11" s="256"/>
      <c r="H11" s="256"/>
      <c r="I11" s="176"/>
    </row>
    <row r="12" spans="1:9" ht="12.9" customHeight="1" x14ac:dyDescent="0.3">
      <c r="A12" s="249" t="s">
        <v>121</v>
      </c>
      <c r="B12" s="250"/>
      <c r="C12" s="250"/>
      <c r="D12" s="186"/>
      <c r="E12" s="186"/>
      <c r="F12" s="256" t="s">
        <v>128</v>
      </c>
      <c r="G12" s="256"/>
      <c r="H12" s="256"/>
      <c r="I12" s="176"/>
    </row>
    <row r="13" spans="1:9" ht="12.9" customHeight="1" x14ac:dyDescent="0.3">
      <c r="A13" s="249" t="s">
        <v>122</v>
      </c>
      <c r="B13" s="250"/>
      <c r="C13" s="250"/>
      <c r="D13" s="177"/>
      <c r="E13" s="170"/>
      <c r="F13" s="251" t="s">
        <v>129</v>
      </c>
      <c r="G13" s="256"/>
      <c r="H13" s="256"/>
      <c r="I13" s="178"/>
    </row>
    <row r="14" spans="1:9" ht="12.9" customHeight="1" x14ac:dyDescent="0.3">
      <c r="A14" s="249" t="s">
        <v>123</v>
      </c>
      <c r="B14" s="250"/>
      <c r="C14" s="250"/>
      <c r="D14" s="186"/>
      <c r="E14" s="186"/>
      <c r="F14" s="256" t="s">
        <v>123</v>
      </c>
      <c r="G14" s="256"/>
      <c r="H14" s="256"/>
      <c r="I14" s="171"/>
    </row>
    <row r="15" spans="1:9" ht="12.9" customHeight="1" x14ac:dyDescent="0.3">
      <c r="A15" s="251" t="s">
        <v>124</v>
      </c>
      <c r="B15" s="250"/>
      <c r="C15" s="250"/>
      <c r="D15" s="186"/>
      <c r="E15" s="186"/>
      <c r="F15" s="256" t="s">
        <v>124</v>
      </c>
      <c r="G15" s="256"/>
      <c r="H15" s="256"/>
      <c r="I15" s="171"/>
    </row>
    <row r="16" spans="1:9" ht="12.9" customHeight="1" x14ac:dyDescent="0.3">
      <c r="A16" s="251" t="s">
        <v>125</v>
      </c>
      <c r="B16" s="250"/>
      <c r="C16" s="250"/>
      <c r="D16" s="177"/>
      <c r="E16" s="170"/>
      <c r="F16" s="251" t="s">
        <v>130</v>
      </c>
      <c r="G16" s="256"/>
      <c r="H16" s="256"/>
      <c r="I16" s="178"/>
    </row>
    <row r="17" spans="1:11" ht="12.9" customHeight="1" x14ac:dyDescent="0.3">
      <c r="A17" s="182"/>
      <c r="B17" s="182"/>
      <c r="C17" s="182"/>
      <c r="D17" s="181"/>
      <c r="E17" s="175"/>
      <c r="F17" s="182"/>
      <c r="G17" s="183"/>
      <c r="H17" s="182"/>
      <c r="I17" s="178"/>
    </row>
    <row r="18" spans="1:11" ht="12.9" customHeight="1" x14ac:dyDescent="0.3">
      <c r="A18" s="185"/>
      <c r="B18" s="185"/>
      <c r="C18" s="185"/>
      <c r="D18" s="185"/>
      <c r="E18" s="175"/>
      <c r="F18" s="175"/>
      <c r="G18" s="184"/>
      <c r="H18" s="175"/>
      <c r="I18" s="180"/>
    </row>
    <row r="19" spans="1:11" ht="12.9" customHeight="1" x14ac:dyDescent="0.3">
      <c r="A19" s="175"/>
      <c r="B19" s="175"/>
      <c r="C19" s="175"/>
      <c r="D19" s="183"/>
      <c r="E19" s="175"/>
      <c r="F19" s="175"/>
      <c r="G19" s="183"/>
      <c r="H19" s="175"/>
      <c r="I19" s="178"/>
    </row>
    <row r="20" spans="1:11" ht="12.9" customHeight="1" x14ac:dyDescent="0.3">
      <c r="A20" s="175"/>
      <c r="B20" s="175"/>
      <c r="C20" s="175"/>
      <c r="D20" s="181"/>
      <c r="E20" s="175"/>
      <c r="F20" s="181"/>
      <c r="G20" s="183"/>
      <c r="H20" s="181"/>
      <c r="I20" s="160"/>
    </row>
    <row r="21" spans="1:11" ht="12.9" customHeight="1" x14ac:dyDescent="0.3">
      <c r="A21" s="257" t="s">
        <v>142</v>
      </c>
      <c r="B21" s="258"/>
      <c r="C21" s="258"/>
      <c r="D21" s="182"/>
      <c r="E21" s="175"/>
      <c r="F21" s="259" t="s">
        <v>143</v>
      </c>
      <c r="G21" s="260"/>
      <c r="H21" s="260"/>
      <c r="I21" s="160"/>
      <c r="K21" s="2"/>
    </row>
    <row r="22" spans="1:11" ht="12.9" customHeight="1" x14ac:dyDescent="0.3">
      <c r="A22" s="258"/>
      <c r="B22" s="258"/>
      <c r="C22" s="258"/>
      <c r="D22" s="182"/>
      <c r="E22" s="175"/>
      <c r="F22" s="260"/>
      <c r="G22" s="260"/>
      <c r="H22" s="260"/>
      <c r="I22" s="160"/>
      <c r="K22" s="2"/>
    </row>
    <row r="23" spans="1:11" ht="12.9" customHeight="1" x14ac:dyDescent="0.3">
      <c r="A23" s="258"/>
      <c r="B23" s="258"/>
      <c r="C23" s="258"/>
      <c r="D23" s="181"/>
      <c r="E23" s="175"/>
      <c r="F23" s="260"/>
      <c r="G23" s="260"/>
      <c r="H23" s="260"/>
      <c r="I23" s="160"/>
      <c r="K23" s="2"/>
    </row>
    <row r="24" spans="1:11" ht="12.9" customHeight="1" x14ac:dyDescent="0.3">
      <c r="A24" s="258"/>
      <c r="B24" s="258"/>
      <c r="C24" s="258"/>
      <c r="D24" s="181"/>
      <c r="E24" s="175"/>
      <c r="F24" s="260"/>
      <c r="G24" s="260"/>
      <c r="H24" s="260"/>
      <c r="I24" s="160"/>
      <c r="K24" s="2"/>
    </row>
    <row r="25" spans="1:11" ht="12.9" customHeight="1" x14ac:dyDescent="0.3">
      <c r="A25" s="175"/>
      <c r="B25" s="175"/>
      <c r="C25" s="175"/>
      <c r="D25" s="181"/>
      <c r="E25" s="175"/>
      <c r="F25" s="181"/>
      <c r="G25" s="183"/>
      <c r="H25" s="181"/>
      <c r="I25" s="160"/>
      <c r="K25" s="2"/>
    </row>
    <row r="26" spans="1:11" ht="13.35" customHeight="1" x14ac:dyDescent="0.3">
      <c r="A26" s="249" t="s">
        <v>131</v>
      </c>
      <c r="B26" s="250"/>
      <c r="C26" s="250"/>
      <c r="D26" s="177"/>
      <c r="E26" s="170"/>
      <c r="F26" s="251" t="s">
        <v>135</v>
      </c>
      <c r="G26" s="250"/>
      <c r="H26" s="250"/>
      <c r="I26" s="160"/>
    </row>
    <row r="27" spans="1:11" ht="13.35" customHeight="1" x14ac:dyDescent="0.3">
      <c r="A27" s="249" t="s">
        <v>132</v>
      </c>
      <c r="B27" s="250"/>
      <c r="C27" s="250"/>
      <c r="D27" s="179"/>
      <c r="E27" s="170"/>
      <c r="F27" s="252" t="s">
        <v>136</v>
      </c>
      <c r="G27" s="250"/>
      <c r="H27" s="250"/>
      <c r="I27" s="160"/>
    </row>
    <row r="28" spans="1:11" ht="13.35" customHeight="1" x14ac:dyDescent="0.3">
      <c r="A28" s="249"/>
      <c r="B28" s="250"/>
      <c r="C28" s="250"/>
      <c r="D28" s="177"/>
      <c r="E28" s="170"/>
      <c r="F28" s="251" t="s">
        <v>137</v>
      </c>
      <c r="G28" s="250"/>
      <c r="H28" s="250"/>
      <c r="I28" s="160"/>
    </row>
    <row r="29" spans="1:11" ht="13.35" customHeight="1" x14ac:dyDescent="0.3">
      <c r="A29" s="249" t="s">
        <v>133</v>
      </c>
      <c r="B29" s="250"/>
      <c r="C29" s="250"/>
      <c r="D29" s="177"/>
      <c r="E29" s="170"/>
      <c r="F29" s="251"/>
      <c r="G29" s="250"/>
      <c r="H29" s="250"/>
      <c r="I29" s="160"/>
    </row>
    <row r="30" spans="1:11" ht="13.35" customHeight="1" x14ac:dyDescent="0.3">
      <c r="A30" s="249" t="s">
        <v>122</v>
      </c>
      <c r="B30" s="250"/>
      <c r="C30" s="250"/>
      <c r="D30" s="177"/>
      <c r="E30" s="170"/>
      <c r="F30" s="251" t="s">
        <v>121</v>
      </c>
      <c r="G30" s="250"/>
      <c r="H30" s="250"/>
      <c r="I30" s="160"/>
    </row>
    <row r="31" spans="1:11" ht="13.35" customHeight="1" x14ac:dyDescent="0.3">
      <c r="A31" s="249" t="s">
        <v>123</v>
      </c>
      <c r="B31" s="250"/>
      <c r="C31" s="250"/>
      <c r="D31" s="177"/>
      <c r="E31" s="170"/>
      <c r="F31" s="251" t="s">
        <v>122</v>
      </c>
      <c r="G31" s="250"/>
      <c r="H31" s="250"/>
      <c r="I31" s="160"/>
    </row>
    <row r="32" spans="1:11" ht="13.35" customHeight="1" x14ac:dyDescent="0.3">
      <c r="A32" s="249" t="s">
        <v>124</v>
      </c>
      <c r="B32" s="250"/>
      <c r="C32" s="250"/>
      <c r="D32" s="177"/>
      <c r="E32" s="170"/>
      <c r="F32" s="251" t="s">
        <v>123</v>
      </c>
      <c r="G32" s="250"/>
      <c r="H32" s="250"/>
      <c r="I32" s="160"/>
    </row>
    <row r="33" spans="1:9" ht="13.35" customHeight="1" x14ac:dyDescent="0.3">
      <c r="A33" s="249" t="s">
        <v>134</v>
      </c>
      <c r="B33" s="250"/>
      <c r="C33" s="250"/>
      <c r="D33" s="177"/>
      <c r="E33" s="170"/>
      <c r="F33" s="251" t="s">
        <v>138</v>
      </c>
      <c r="G33" s="250"/>
      <c r="H33" s="250"/>
      <c r="I33" s="160"/>
    </row>
    <row r="34" spans="1:9" ht="13.35" customHeight="1" x14ac:dyDescent="0.3">
      <c r="A34" s="170"/>
      <c r="B34" s="170"/>
      <c r="C34" s="170"/>
      <c r="D34" s="177"/>
      <c r="E34" s="170"/>
      <c r="F34" s="251" t="s">
        <v>139</v>
      </c>
      <c r="G34" s="250"/>
      <c r="H34" s="250"/>
      <c r="I34" s="160"/>
    </row>
    <row r="35" spans="1:9" ht="13.35" customHeight="1" x14ac:dyDescent="0.3">
      <c r="A35" s="175"/>
      <c r="B35" s="175"/>
      <c r="C35" s="175"/>
      <c r="D35" s="182"/>
      <c r="E35" s="175"/>
      <c r="F35" s="182"/>
      <c r="G35" s="183"/>
      <c r="H35" s="182"/>
      <c r="I35" s="160"/>
    </row>
    <row r="36" spans="1:9" ht="13.35" customHeight="1" x14ac:dyDescent="0.3">
      <c r="A36" s="156"/>
      <c r="B36" s="157"/>
      <c r="C36" s="157"/>
      <c r="D36" s="161"/>
      <c r="E36" s="165"/>
      <c r="F36" s="161"/>
      <c r="G36" s="160"/>
      <c r="H36" s="161"/>
      <c r="I36" s="160"/>
    </row>
    <row r="37" spans="1:9" ht="13.35" customHeight="1" x14ac:dyDescent="0.3">
      <c r="A37" s="156"/>
      <c r="B37" s="157"/>
      <c r="C37" s="157"/>
      <c r="D37" s="161"/>
      <c r="E37" s="165"/>
      <c r="F37" s="161"/>
      <c r="G37" s="160"/>
      <c r="H37" s="161"/>
      <c r="I37" s="160"/>
    </row>
    <row r="38" spans="1:9" ht="13.35" customHeight="1" x14ac:dyDescent="0.3">
      <c r="A38" s="156"/>
      <c r="B38" s="157"/>
      <c r="C38" s="157"/>
      <c r="D38" s="161"/>
      <c r="E38" s="165"/>
      <c r="F38" s="161"/>
      <c r="G38" s="160"/>
      <c r="H38" s="161"/>
      <c r="I38" s="160"/>
    </row>
    <row r="39" spans="1:9" ht="13.35" customHeight="1" x14ac:dyDescent="0.3">
      <c r="A39" s="156"/>
      <c r="B39" s="157"/>
      <c r="C39" s="157"/>
      <c r="D39" s="161"/>
      <c r="E39" s="165"/>
      <c r="F39" s="161"/>
      <c r="G39" s="160"/>
      <c r="H39" s="161"/>
      <c r="I39" s="160"/>
    </row>
    <row r="40" spans="1:9" ht="13.35" customHeight="1" x14ac:dyDescent="0.3">
      <c r="A40" s="156"/>
      <c r="B40" s="156"/>
      <c r="C40" s="156"/>
      <c r="D40" s="161"/>
      <c r="E40" s="165"/>
      <c r="F40" s="161"/>
      <c r="G40" s="160"/>
      <c r="H40" s="161"/>
      <c r="I40" s="160"/>
    </row>
    <row r="41" spans="1:9" ht="13.35" customHeight="1" x14ac:dyDescent="0.3">
      <c r="A41" s="158"/>
      <c r="B41" s="158"/>
      <c r="C41" s="158"/>
      <c r="D41" s="161"/>
      <c r="E41" s="159"/>
      <c r="F41" s="161"/>
      <c r="G41" s="160"/>
      <c r="H41" s="161"/>
      <c r="I41" s="160"/>
    </row>
    <row r="42" spans="1:9" ht="13.35" customHeight="1" x14ac:dyDescent="0.3">
      <c r="A42" s="158"/>
      <c r="B42" s="158"/>
      <c r="C42" s="158"/>
      <c r="D42" s="161"/>
      <c r="E42" s="159"/>
      <c r="F42" s="161"/>
      <c r="G42" s="160"/>
      <c r="H42" s="161"/>
      <c r="I42" s="160"/>
    </row>
    <row r="43" spans="1:9" ht="13.35" customHeight="1" x14ac:dyDescent="0.3">
      <c r="A43" s="162"/>
      <c r="B43" s="162"/>
      <c r="C43" s="162"/>
      <c r="D43" s="161"/>
      <c r="E43" s="159"/>
      <c r="F43" s="161"/>
      <c r="G43" s="160"/>
      <c r="H43" s="161"/>
      <c r="I43" s="160"/>
    </row>
    <row r="44" spans="1:9" ht="13.35" customHeight="1" x14ac:dyDescent="0.3">
      <c r="A44" s="162"/>
      <c r="B44" s="162"/>
      <c r="C44" s="162"/>
      <c r="D44" s="161"/>
      <c r="E44" s="159"/>
      <c r="F44" s="161"/>
      <c r="G44" s="160"/>
      <c r="H44" s="161"/>
      <c r="I44" s="160"/>
    </row>
    <row r="45" spans="1:9" ht="13.35" customHeight="1" x14ac:dyDescent="0.3">
      <c r="A45" s="162"/>
      <c r="B45" s="162"/>
      <c r="C45" s="162"/>
      <c r="D45" s="161"/>
      <c r="E45" s="159"/>
      <c r="F45" s="161"/>
      <c r="G45" s="160"/>
      <c r="H45" s="161"/>
      <c r="I45" s="160"/>
    </row>
    <row r="46" spans="1:9" ht="13.35" customHeight="1" x14ac:dyDescent="0.3">
      <c r="A46" s="163"/>
      <c r="B46" s="163"/>
      <c r="C46" s="163"/>
      <c r="D46" s="163"/>
      <c r="E46" s="163"/>
      <c r="F46" s="163"/>
      <c r="G46" s="164"/>
      <c r="H46" s="166"/>
      <c r="I46" s="164"/>
    </row>
    <row r="47" spans="1:9" ht="13.35" customHeight="1" x14ac:dyDescent="0.3">
      <c r="A47" s="163"/>
      <c r="B47" s="163"/>
      <c r="C47" s="163"/>
      <c r="D47" s="163"/>
      <c r="E47" s="163"/>
      <c r="F47" s="163"/>
      <c r="G47" s="164"/>
      <c r="H47" s="166"/>
      <c r="I47" s="164"/>
    </row>
    <row r="48" spans="1:9" ht="13.35" customHeight="1" x14ac:dyDescent="0.3">
      <c r="A48" s="155"/>
      <c r="B48" s="155"/>
      <c r="C48" s="155"/>
      <c r="D48" s="155"/>
      <c r="E48" s="155"/>
      <c r="F48" s="155"/>
      <c r="G48" s="159"/>
      <c r="H48" s="159"/>
      <c r="I48" s="159"/>
    </row>
    <row r="49" spans="1:9" ht="13.35" customHeight="1" x14ac:dyDescent="0.3">
      <c r="A49" s="163"/>
      <c r="B49" s="163"/>
      <c r="C49" s="163"/>
      <c r="D49" s="163"/>
      <c r="E49" s="163"/>
      <c r="F49" s="163"/>
      <c r="G49" s="164"/>
      <c r="H49" s="166"/>
      <c r="I49" s="164"/>
    </row>
    <row r="50" spans="1:9" x14ac:dyDescent="0.3">
      <c r="G50" s="1"/>
      <c r="H50" s="1"/>
      <c r="I50" s="1"/>
    </row>
    <row r="51" spans="1:9" x14ac:dyDescent="0.3">
      <c r="G51" s="1"/>
      <c r="H51" s="1"/>
      <c r="I51" s="1"/>
    </row>
    <row r="52" spans="1:9" x14ac:dyDescent="0.3">
      <c r="G52" s="1"/>
      <c r="H52" s="1"/>
      <c r="I52" s="1"/>
    </row>
    <row r="53" spans="1:9" x14ac:dyDescent="0.3">
      <c r="G53" s="1"/>
      <c r="H53" s="1"/>
      <c r="I53" s="1"/>
    </row>
    <row r="54" spans="1:9" x14ac:dyDescent="0.3">
      <c r="G54" s="1"/>
      <c r="H54" s="1"/>
      <c r="I54" s="1"/>
    </row>
    <row r="55" spans="1:9" x14ac:dyDescent="0.3">
      <c r="G55" s="231"/>
      <c r="H55" s="231"/>
      <c r="I55" s="231"/>
    </row>
  </sheetData>
  <sheetProtection algorithmName="SHA-512" hashValue="aGztsaLlqQeEsG1uacD0oqaKUfAA9MSWeizDWJjWvQuE68S4216jScP1ggdb3urF+TTU4Ed7wDHl+mcuPGzdaA==" saltValue="mdXN/UvjQpQNBTctuUmELw==" spinCount="100000" sheet="1" selectLockedCells="1"/>
  <mergeCells count="38">
    <mergeCell ref="G55:I55"/>
    <mergeCell ref="A11:C11"/>
    <mergeCell ref="A12:C12"/>
    <mergeCell ref="A13:C13"/>
    <mergeCell ref="A14:C14"/>
    <mergeCell ref="A15:C15"/>
    <mergeCell ref="A16:C16"/>
    <mergeCell ref="F11:H11"/>
    <mergeCell ref="F12:H12"/>
    <mergeCell ref="F16:H16"/>
    <mergeCell ref="F15:H15"/>
    <mergeCell ref="F14:H14"/>
    <mergeCell ref="F13:H13"/>
    <mergeCell ref="A21:C24"/>
    <mergeCell ref="F21:H24"/>
    <mergeCell ref="A26:C26"/>
    <mergeCell ref="A4:C7"/>
    <mergeCell ref="F4:H7"/>
    <mergeCell ref="A9:C9"/>
    <mergeCell ref="A10:C10"/>
    <mergeCell ref="F9:H9"/>
    <mergeCell ref="F10:H10"/>
    <mergeCell ref="A27:C27"/>
    <mergeCell ref="A28:C28"/>
    <mergeCell ref="A29:C29"/>
    <mergeCell ref="A30:C30"/>
    <mergeCell ref="F26:H26"/>
    <mergeCell ref="F27:H27"/>
    <mergeCell ref="F28:H28"/>
    <mergeCell ref="F29:H29"/>
    <mergeCell ref="F30:H30"/>
    <mergeCell ref="A33:C33"/>
    <mergeCell ref="F33:H33"/>
    <mergeCell ref="F34:H34"/>
    <mergeCell ref="A31:C31"/>
    <mergeCell ref="A32:C32"/>
    <mergeCell ref="F31:H31"/>
    <mergeCell ref="F32:H32"/>
  </mergeCells>
  <pageMargins left="0.7" right="0.7" top="1.3645833333333333" bottom="0.75" header="0.3" footer="0.3"/>
  <pageSetup orientation="portrait" r:id="rId1"/>
  <headerFooter>
    <oddHeader xml:space="preserve">&amp;L&amp;G&amp;R&amp;"-,Bold"&amp;14&amp;K0070C0Request for Space Worksheet        
FMPS-202B
(Rev. 11/2021)
</oddHeader>
    <oddFooter>&amp;LData Classification: Internal Use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8"/>
  <sheetViews>
    <sheetView tabSelected="1" showWhiteSpace="0" zoomScale="90" zoomScaleNormal="90" workbookViewId="0">
      <selection activeCell="F9" sqref="F9"/>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201" t="s">
        <v>33</v>
      </c>
      <c r="B1" s="202"/>
      <c r="C1" s="202"/>
      <c r="D1" s="202"/>
      <c r="E1" s="203"/>
      <c r="F1" s="203"/>
      <c r="G1" s="202"/>
      <c r="H1" s="202"/>
      <c r="I1" s="202"/>
    </row>
    <row r="2" spans="1:9" x14ac:dyDescent="0.3">
      <c r="A2" s="6" t="s">
        <v>26</v>
      </c>
      <c r="B2" s="7"/>
      <c r="C2" s="7"/>
      <c r="D2" s="7"/>
      <c r="E2" s="8"/>
      <c r="F2" s="8"/>
      <c r="G2" s="7"/>
      <c r="H2" s="7"/>
      <c r="I2" s="9"/>
    </row>
    <row r="3" spans="1:9" x14ac:dyDescent="0.3">
      <c r="A3" s="10" t="s">
        <v>25</v>
      </c>
      <c r="B3" s="130"/>
      <c r="C3" s="190"/>
      <c r="D3" s="190"/>
      <c r="E3" s="190" t="s">
        <v>27</v>
      </c>
      <c r="F3" s="285"/>
      <c r="G3" s="286"/>
      <c r="H3" s="286"/>
      <c r="I3" s="287"/>
    </row>
    <row r="4" spans="1:9" x14ac:dyDescent="0.3">
      <c r="A4" s="10" t="s">
        <v>191</v>
      </c>
      <c r="B4" s="130"/>
      <c r="C4" s="190"/>
      <c r="D4" s="190"/>
      <c r="E4" s="190" t="s">
        <v>28</v>
      </c>
      <c r="F4" s="285"/>
      <c r="G4" s="286"/>
      <c r="H4" s="286"/>
      <c r="I4" s="287"/>
    </row>
    <row r="5" spans="1:9" x14ac:dyDescent="0.3">
      <c r="A5" s="10"/>
      <c r="B5" s="130"/>
      <c r="C5" s="190"/>
      <c r="D5" s="190"/>
      <c r="E5" s="190" t="s">
        <v>29</v>
      </c>
      <c r="F5" s="288"/>
      <c r="G5" s="286"/>
      <c r="H5" s="286"/>
      <c r="I5" s="287"/>
    </row>
    <row r="6" spans="1:9" ht="15" thickBot="1" x14ac:dyDescent="0.35">
      <c r="A6" s="12"/>
      <c r="B6" s="131"/>
      <c r="C6" s="189"/>
      <c r="D6" s="189"/>
      <c r="E6" s="189" t="s">
        <v>30</v>
      </c>
      <c r="F6" s="295"/>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32">
        <v>0</v>
      </c>
      <c r="G9" s="25">
        <f>D9*F9</f>
        <v>0</v>
      </c>
      <c r="H9" s="132">
        <v>0</v>
      </c>
      <c r="I9" s="25">
        <f>D9*H9</f>
        <v>0</v>
      </c>
    </row>
    <row r="10" spans="1:9" ht="30" customHeight="1" x14ac:dyDescent="0.3">
      <c r="A10" s="50" t="s">
        <v>0</v>
      </c>
      <c r="B10" s="51" t="s">
        <v>1</v>
      </c>
      <c r="C10" s="51" t="s">
        <v>8</v>
      </c>
      <c r="D10" s="24">
        <v>180</v>
      </c>
      <c r="E10" s="24" t="s">
        <v>12</v>
      </c>
      <c r="F10" s="132">
        <v>0</v>
      </c>
      <c r="G10" s="25">
        <f>D10*F10</f>
        <v>0</v>
      </c>
      <c r="H10" s="132">
        <v>0</v>
      </c>
      <c r="I10" s="25">
        <f>D10*H10</f>
        <v>0</v>
      </c>
    </row>
    <row r="11" spans="1:9" ht="36.75" customHeight="1" x14ac:dyDescent="0.3">
      <c r="A11" s="50" t="s">
        <v>2</v>
      </c>
      <c r="B11" s="51" t="s">
        <v>3</v>
      </c>
      <c r="C11" s="51" t="s">
        <v>9</v>
      </c>
      <c r="D11" s="24">
        <v>120</v>
      </c>
      <c r="E11" s="24" t="s">
        <v>12</v>
      </c>
      <c r="F11" s="132">
        <v>0</v>
      </c>
      <c r="G11" s="25">
        <f>D11*F11</f>
        <v>0</v>
      </c>
      <c r="H11" s="132">
        <v>0</v>
      </c>
      <c r="I11" s="25">
        <f>D11*H11</f>
        <v>0</v>
      </c>
    </row>
    <row r="12" spans="1:9" ht="30" customHeight="1" x14ac:dyDescent="0.3">
      <c r="A12" s="50" t="s">
        <v>4</v>
      </c>
      <c r="B12" s="51" t="s">
        <v>5</v>
      </c>
      <c r="C12" s="51" t="s">
        <v>10</v>
      </c>
      <c r="D12" s="24">
        <v>48</v>
      </c>
      <c r="E12" s="24" t="s">
        <v>12</v>
      </c>
      <c r="F12" s="132">
        <v>0</v>
      </c>
      <c r="G12" s="25">
        <f>D12*F12</f>
        <v>0</v>
      </c>
      <c r="H12" s="132">
        <v>0</v>
      </c>
      <c r="I12" s="25">
        <f>D12*H12</f>
        <v>0</v>
      </c>
    </row>
    <row r="13" spans="1:9" ht="30" customHeight="1" x14ac:dyDescent="0.3">
      <c r="A13" s="50" t="s">
        <v>6</v>
      </c>
      <c r="B13" s="51" t="s">
        <v>7</v>
      </c>
      <c r="C13" s="51" t="s">
        <v>11</v>
      </c>
      <c r="D13" s="24">
        <v>25</v>
      </c>
      <c r="E13" s="24" t="s">
        <v>12</v>
      </c>
      <c r="F13" s="132">
        <v>0</v>
      </c>
      <c r="G13" s="25">
        <f>D13*F13</f>
        <v>0</v>
      </c>
      <c r="H13" s="13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192</v>
      </c>
      <c r="B17" s="278"/>
      <c r="C17" s="278"/>
      <c r="D17" s="278"/>
      <c r="E17" s="278"/>
      <c r="F17" s="278"/>
      <c r="G17" s="279"/>
      <c r="H17" s="277"/>
      <c r="I17" s="279"/>
    </row>
    <row r="18" spans="1:9" ht="39.75" customHeight="1" x14ac:dyDescent="0.3">
      <c r="A18" s="261" t="s">
        <v>153</v>
      </c>
      <c r="B18" s="262"/>
      <c r="C18" s="188" t="s">
        <v>193</v>
      </c>
      <c r="D18" s="39">
        <v>50</v>
      </c>
      <c r="E18" s="24" t="s">
        <v>12</v>
      </c>
      <c r="F18" s="132">
        <v>0</v>
      </c>
      <c r="G18" s="25">
        <f>D18*F18</f>
        <v>0</v>
      </c>
      <c r="H18" s="132">
        <v>0</v>
      </c>
      <c r="I18" s="25">
        <f>D18*H18</f>
        <v>0</v>
      </c>
    </row>
    <row r="19" spans="1:9" ht="27.6" x14ac:dyDescent="0.3">
      <c r="A19" s="261" t="s">
        <v>154</v>
      </c>
      <c r="B19" s="262"/>
      <c r="C19" s="188" t="s">
        <v>198</v>
      </c>
      <c r="D19" s="39">
        <v>100</v>
      </c>
      <c r="E19" s="24" t="s">
        <v>12</v>
      </c>
      <c r="F19" s="132">
        <v>0</v>
      </c>
      <c r="G19" s="25">
        <f>D19*F19</f>
        <v>0</v>
      </c>
      <c r="H19" s="132">
        <v>0</v>
      </c>
      <c r="I19" s="25">
        <f>D19*H19</f>
        <v>0</v>
      </c>
    </row>
    <row r="20" spans="1:9" ht="27.6" x14ac:dyDescent="0.3">
      <c r="A20" s="261" t="s">
        <v>155</v>
      </c>
      <c r="B20" s="262"/>
      <c r="C20" s="188" t="s">
        <v>197</v>
      </c>
      <c r="D20" s="39">
        <v>200</v>
      </c>
      <c r="E20" s="24" t="s">
        <v>12</v>
      </c>
      <c r="F20" s="132">
        <v>0</v>
      </c>
      <c r="G20" s="25">
        <f>D20*F20</f>
        <v>0</v>
      </c>
      <c r="H20" s="132">
        <v>0</v>
      </c>
      <c r="I20" s="25">
        <f>D20*H20</f>
        <v>0</v>
      </c>
    </row>
    <row r="21" spans="1:9" x14ac:dyDescent="0.3">
      <c r="A21" s="261" t="s">
        <v>194</v>
      </c>
      <c r="B21" s="267"/>
      <c r="C21" s="267"/>
      <c r="D21" s="267"/>
      <c r="E21" s="267"/>
      <c r="F21" s="267"/>
      <c r="G21" s="268"/>
      <c r="H21" s="269"/>
      <c r="I21" s="270"/>
    </row>
    <row r="22" spans="1:9" ht="41.4" x14ac:dyDescent="0.3">
      <c r="A22" s="271" t="s">
        <v>156</v>
      </c>
      <c r="B22" s="272"/>
      <c r="C22" s="188" t="s">
        <v>161</v>
      </c>
      <c r="D22" s="39">
        <v>24</v>
      </c>
      <c r="E22" s="24" t="s">
        <v>12</v>
      </c>
      <c r="F22" s="132">
        <v>0</v>
      </c>
      <c r="G22" s="25">
        <f>D22*F22</f>
        <v>0</v>
      </c>
      <c r="H22" s="132">
        <v>0</v>
      </c>
      <c r="I22" s="25">
        <f>D22*H22</f>
        <v>0</v>
      </c>
    </row>
    <row r="23" spans="1:9" x14ac:dyDescent="0.3">
      <c r="A23" s="261" t="s">
        <v>158</v>
      </c>
      <c r="B23" s="262"/>
      <c r="C23" s="24" t="s">
        <v>162</v>
      </c>
      <c r="D23" s="39">
        <v>120</v>
      </c>
      <c r="E23" s="24" t="s">
        <v>12</v>
      </c>
      <c r="F23" s="132">
        <v>0</v>
      </c>
      <c r="G23" s="25">
        <f>D23*F23</f>
        <v>0</v>
      </c>
      <c r="H23" s="132">
        <v>0</v>
      </c>
      <c r="I23" s="25">
        <f>D23*H23</f>
        <v>0</v>
      </c>
    </row>
    <row r="24" spans="1:9" x14ac:dyDescent="0.3">
      <c r="A24" s="261" t="s">
        <v>159</v>
      </c>
      <c r="B24" s="262"/>
      <c r="C24" s="24" t="s">
        <v>163</v>
      </c>
      <c r="D24" s="39">
        <v>200</v>
      </c>
      <c r="E24" s="24" t="s">
        <v>12</v>
      </c>
      <c r="F24" s="132">
        <v>0</v>
      </c>
      <c r="G24" s="25">
        <f>D24*F24</f>
        <v>0</v>
      </c>
      <c r="H24" s="132">
        <v>0</v>
      </c>
      <c r="I24" s="25">
        <f>D24*H24</f>
        <v>0</v>
      </c>
    </row>
    <row r="25" spans="1:9" x14ac:dyDescent="0.3">
      <c r="A25" s="271" t="s">
        <v>195</v>
      </c>
      <c r="B25" s="280"/>
      <c r="C25" s="280"/>
      <c r="D25" s="280"/>
      <c r="E25" s="280"/>
      <c r="F25" s="280"/>
      <c r="G25" s="281"/>
      <c r="H25" s="269"/>
      <c r="I25" s="270"/>
    </row>
    <row r="26" spans="1:9" ht="41.4" x14ac:dyDescent="0.3">
      <c r="A26" s="275" t="s">
        <v>164</v>
      </c>
      <c r="B26" s="276"/>
      <c r="C26" s="188" t="s">
        <v>165</v>
      </c>
      <c r="D26" s="39">
        <v>40</v>
      </c>
      <c r="E26" s="24" t="s">
        <v>12</v>
      </c>
      <c r="F26" s="132">
        <v>0</v>
      </c>
      <c r="G26" s="25">
        <f>D26*F26</f>
        <v>0</v>
      </c>
      <c r="H26" s="132">
        <v>0</v>
      </c>
      <c r="I26" s="25">
        <f>D26*H26</f>
        <v>0</v>
      </c>
    </row>
    <row r="27" spans="1:9" ht="27.6" x14ac:dyDescent="0.3">
      <c r="A27" s="271" t="s">
        <v>166</v>
      </c>
      <c r="B27" s="272"/>
      <c r="C27" s="188" t="s">
        <v>167</v>
      </c>
      <c r="D27" s="39">
        <v>120</v>
      </c>
      <c r="E27" s="24" t="s">
        <v>12</v>
      </c>
      <c r="F27" s="132">
        <v>0</v>
      </c>
      <c r="G27" s="25">
        <f>D27*F27</f>
        <v>0</v>
      </c>
      <c r="H27" s="132">
        <v>0</v>
      </c>
      <c r="I27" s="25">
        <f>D27*H27</f>
        <v>0</v>
      </c>
    </row>
    <row r="28" spans="1:9" ht="41.4" x14ac:dyDescent="0.3">
      <c r="A28" s="271" t="s">
        <v>35</v>
      </c>
      <c r="B28" s="272"/>
      <c r="C28" s="188" t="s">
        <v>168</v>
      </c>
      <c r="D28" s="39">
        <v>200</v>
      </c>
      <c r="E28" s="24" t="s">
        <v>12</v>
      </c>
      <c r="F28" s="132">
        <v>0</v>
      </c>
      <c r="G28" s="25">
        <f>D28*F28</f>
        <v>0</v>
      </c>
      <c r="H28" s="132">
        <v>0</v>
      </c>
      <c r="I28" s="25">
        <f>D28*H28</f>
        <v>0</v>
      </c>
    </row>
    <row r="29" spans="1:9" x14ac:dyDescent="0.3">
      <c r="A29" s="261" t="s">
        <v>196</v>
      </c>
      <c r="B29" s="267"/>
      <c r="C29" s="267"/>
      <c r="D29" s="267"/>
      <c r="E29" s="267"/>
      <c r="F29" s="267"/>
      <c r="G29" s="268"/>
      <c r="H29" s="273"/>
      <c r="I29" s="274"/>
    </row>
    <row r="30" spans="1:9" x14ac:dyDescent="0.3">
      <c r="A30" s="261" t="s">
        <v>170</v>
      </c>
      <c r="B30" s="262"/>
      <c r="C30" s="24" t="s">
        <v>171</v>
      </c>
      <c r="D30" s="39">
        <v>40</v>
      </c>
      <c r="E30" s="24" t="s">
        <v>12</v>
      </c>
      <c r="F30" s="132">
        <v>0</v>
      </c>
      <c r="G30" s="25">
        <f>D30*F30</f>
        <v>0</v>
      </c>
      <c r="H30" s="132">
        <v>0</v>
      </c>
      <c r="I30" s="25">
        <f>D30*H30</f>
        <v>0</v>
      </c>
    </row>
    <row r="31" spans="1:9" x14ac:dyDescent="0.3">
      <c r="A31" s="261" t="s">
        <v>36</v>
      </c>
      <c r="B31" s="262"/>
      <c r="C31" s="24" t="s">
        <v>172</v>
      </c>
      <c r="D31" s="39">
        <v>100</v>
      </c>
      <c r="E31" s="24" t="s">
        <v>12</v>
      </c>
      <c r="F31" s="132">
        <v>0</v>
      </c>
      <c r="G31" s="25">
        <f>D31*F31</f>
        <v>0</v>
      </c>
      <c r="H31" s="132">
        <v>0</v>
      </c>
      <c r="I31" s="25">
        <f>D31*H31</f>
        <v>0</v>
      </c>
    </row>
    <row r="32" spans="1:9" x14ac:dyDescent="0.3">
      <c r="A32" s="261" t="s">
        <v>206</v>
      </c>
      <c r="B32" s="267"/>
      <c r="C32" s="267"/>
      <c r="D32" s="267"/>
      <c r="E32" s="267"/>
      <c r="F32" s="267"/>
      <c r="G32" s="268"/>
      <c r="H32" s="269"/>
      <c r="I32" s="270"/>
    </row>
    <row r="33" spans="1:9" x14ac:dyDescent="0.3">
      <c r="A33" s="261" t="s">
        <v>174</v>
      </c>
      <c r="B33" s="262"/>
      <c r="C33" s="24" t="s">
        <v>180</v>
      </c>
      <c r="D33" s="39">
        <v>50</v>
      </c>
      <c r="E33" s="24" t="s">
        <v>12</v>
      </c>
      <c r="F33" s="132">
        <v>0</v>
      </c>
      <c r="G33" s="25">
        <f>D33*F33</f>
        <v>0</v>
      </c>
      <c r="H33" s="132">
        <v>0</v>
      </c>
      <c r="I33" s="25">
        <f>D33*H33</f>
        <v>0</v>
      </c>
    </row>
    <row r="34" spans="1:9" x14ac:dyDescent="0.3">
      <c r="A34" s="261" t="s">
        <v>175</v>
      </c>
      <c r="B34" s="262"/>
      <c r="C34" s="24" t="s">
        <v>181</v>
      </c>
      <c r="D34" s="39">
        <v>120</v>
      </c>
      <c r="E34" s="24" t="s">
        <v>12</v>
      </c>
      <c r="F34" s="132">
        <v>0</v>
      </c>
      <c r="G34" s="25">
        <f>D34*F34</f>
        <v>0</v>
      </c>
      <c r="H34" s="132">
        <v>0</v>
      </c>
      <c r="I34" s="25">
        <f>D34*H34</f>
        <v>0</v>
      </c>
    </row>
    <row r="35" spans="1:9" x14ac:dyDescent="0.3">
      <c r="A35" s="261" t="s">
        <v>176</v>
      </c>
      <c r="B35" s="262"/>
      <c r="C35" s="24" t="s">
        <v>181</v>
      </c>
      <c r="D35" s="39">
        <v>180</v>
      </c>
      <c r="E35" s="24" t="s">
        <v>12</v>
      </c>
      <c r="F35" s="132">
        <v>0</v>
      </c>
      <c r="G35" s="25">
        <f>D35*F35</f>
        <v>0</v>
      </c>
      <c r="H35" s="132">
        <v>0</v>
      </c>
      <c r="I35" s="25">
        <f>D35*H35</f>
        <v>0</v>
      </c>
    </row>
    <row r="36" spans="1:9" x14ac:dyDescent="0.3">
      <c r="A36" s="261" t="s">
        <v>177</v>
      </c>
      <c r="B36" s="262"/>
      <c r="C36" s="24" t="s">
        <v>181</v>
      </c>
      <c r="D36" s="39">
        <v>250</v>
      </c>
      <c r="E36" s="24" t="s">
        <v>12</v>
      </c>
      <c r="F36" s="132">
        <v>0</v>
      </c>
      <c r="G36" s="25">
        <f>D36*F36</f>
        <v>0</v>
      </c>
      <c r="H36" s="132">
        <v>0</v>
      </c>
      <c r="I36" s="25">
        <f>D36*H36</f>
        <v>0</v>
      </c>
    </row>
    <row r="37" spans="1:9" x14ac:dyDescent="0.3">
      <c r="A37" s="261" t="s">
        <v>44</v>
      </c>
      <c r="B37" s="264"/>
      <c r="C37" s="264"/>
      <c r="D37" s="264"/>
      <c r="E37" s="264"/>
      <c r="F37" s="264"/>
      <c r="G37" s="265"/>
      <c r="H37" s="261"/>
      <c r="I37" s="266"/>
    </row>
    <row r="38" spans="1:9" ht="27.6" x14ac:dyDescent="0.3">
      <c r="A38" s="261" t="s">
        <v>189</v>
      </c>
      <c r="B38" s="263"/>
      <c r="C38" s="188" t="s">
        <v>199</v>
      </c>
      <c r="D38" s="24">
        <v>600</v>
      </c>
      <c r="E38" s="24" t="s">
        <v>12</v>
      </c>
      <c r="F38" s="132">
        <v>0</v>
      </c>
      <c r="G38" s="25">
        <f>D38*F38</f>
        <v>0</v>
      </c>
      <c r="H38" s="132">
        <v>0</v>
      </c>
      <c r="I38" s="25">
        <f>D38*H38</f>
        <v>0</v>
      </c>
    </row>
    <row r="39" spans="1:9" ht="27.6" x14ac:dyDescent="0.3">
      <c r="A39" s="261" t="s">
        <v>188</v>
      </c>
      <c r="B39" s="263"/>
      <c r="C39" s="188" t="s">
        <v>200</v>
      </c>
      <c r="D39" s="39">
        <v>350</v>
      </c>
      <c r="E39" s="24" t="s">
        <v>12</v>
      </c>
      <c r="F39" s="132">
        <v>0</v>
      </c>
      <c r="G39" s="25">
        <f>D39*F39</f>
        <v>0</v>
      </c>
      <c r="H39" s="132">
        <v>0</v>
      </c>
      <c r="I39" s="25">
        <f>D39*H39</f>
        <v>0</v>
      </c>
    </row>
    <row r="40" spans="1:9" ht="27.6" x14ac:dyDescent="0.3">
      <c r="A40" s="261" t="s">
        <v>187</v>
      </c>
      <c r="B40" s="263"/>
      <c r="C40" s="188" t="s">
        <v>201</v>
      </c>
      <c r="D40" s="39">
        <v>250</v>
      </c>
      <c r="E40" s="24" t="s">
        <v>12</v>
      </c>
      <c r="F40" s="132">
        <v>0</v>
      </c>
      <c r="G40" s="25">
        <f>D40*F40</f>
        <v>0</v>
      </c>
      <c r="H40" s="132">
        <v>0</v>
      </c>
      <c r="I40" s="25">
        <f>D40*H40</f>
        <v>0</v>
      </c>
    </row>
    <row r="41" spans="1:9" ht="27.6" x14ac:dyDescent="0.3">
      <c r="A41" s="261" t="s">
        <v>186</v>
      </c>
      <c r="B41" s="263"/>
      <c r="C41" s="188" t="s">
        <v>202</v>
      </c>
      <c r="D41" s="39">
        <v>120</v>
      </c>
      <c r="E41" s="24" t="s">
        <v>12</v>
      </c>
      <c r="F41" s="132">
        <v>0</v>
      </c>
      <c r="G41" s="25">
        <f>D41*F41</f>
        <v>0</v>
      </c>
      <c r="H41" s="132">
        <v>0</v>
      </c>
      <c r="I41" s="25">
        <f>D41*H41</f>
        <v>0</v>
      </c>
    </row>
    <row r="42" spans="1:9" x14ac:dyDescent="0.3">
      <c r="A42" s="86" t="s">
        <v>60</v>
      </c>
      <c r="B42" s="87"/>
      <c r="C42" s="193" t="s">
        <v>56</v>
      </c>
      <c r="D42" s="24">
        <v>50</v>
      </c>
      <c r="E42" s="24" t="s">
        <v>12</v>
      </c>
      <c r="F42" s="132">
        <v>0</v>
      </c>
      <c r="G42" s="25">
        <f>D42*F42</f>
        <v>0</v>
      </c>
      <c r="H42" s="132">
        <v>0</v>
      </c>
      <c r="I42" s="25">
        <f>D42*H42</f>
        <v>0</v>
      </c>
    </row>
    <row r="43" spans="1:9" x14ac:dyDescent="0.3">
      <c r="A43" s="261" t="s">
        <v>205</v>
      </c>
      <c r="B43" s="264"/>
      <c r="C43" s="264"/>
      <c r="D43" s="264"/>
      <c r="E43" s="264"/>
      <c r="F43" s="264"/>
      <c r="G43" s="265"/>
      <c r="H43" s="261"/>
      <c r="I43" s="265"/>
    </row>
    <row r="44" spans="1:9" x14ac:dyDescent="0.3">
      <c r="A44" s="86" t="s">
        <v>178</v>
      </c>
      <c r="B44" s="87"/>
      <c r="C44" s="87"/>
      <c r="D44" s="24">
        <v>9</v>
      </c>
      <c r="E44" s="24" t="s">
        <v>12</v>
      </c>
      <c r="F44" s="132">
        <v>0</v>
      </c>
      <c r="G44" s="25">
        <f>D44*F44</f>
        <v>0</v>
      </c>
      <c r="H44" s="132">
        <v>0</v>
      </c>
      <c r="I44" s="25">
        <f>D44*H44</f>
        <v>0</v>
      </c>
    </row>
    <row r="45" spans="1:9" ht="27.6" x14ac:dyDescent="0.3">
      <c r="A45" s="261" t="s">
        <v>179</v>
      </c>
      <c r="B45" s="262"/>
      <c r="C45" s="191" t="s">
        <v>190</v>
      </c>
      <c r="D45" s="24">
        <v>120</v>
      </c>
      <c r="E45" s="24" t="s">
        <v>12</v>
      </c>
      <c r="F45" s="132">
        <v>0</v>
      </c>
      <c r="G45" s="25">
        <f>D45*F45</f>
        <v>0</v>
      </c>
      <c r="H45" s="13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row r="57" spans="1:9" x14ac:dyDescent="0.3">
      <c r="A57" s="187"/>
      <c r="B57" s="187"/>
      <c r="C57" s="187"/>
      <c r="D57" s="187"/>
      <c r="E57" s="187"/>
      <c r="F57" s="187"/>
      <c r="G57" s="187"/>
      <c r="H57" s="187"/>
      <c r="I57" s="187"/>
    </row>
    <row r="58" spans="1:9" x14ac:dyDescent="0.3">
      <c r="A58" s="187"/>
      <c r="B58" s="187"/>
      <c r="C58" s="187"/>
      <c r="D58" s="187"/>
      <c r="E58" s="187"/>
      <c r="F58" s="187"/>
      <c r="G58" s="187"/>
      <c r="H58" s="187"/>
      <c r="I58" s="187"/>
    </row>
  </sheetData>
  <sheetProtection algorithmName="SHA-512" hashValue="3H6bjhOXqh5D15HGdzcX+6Kx5fxftiptAHdJdA102z08l5TeYy/HXGsJdfReMgRCpMdHtlmpaZUYRMUs/bzTaQ==" saltValue="z50TqpwQ1A9dNRnpRrtrFA==" spinCount="100000" sheet="1" selectLockedCells="1"/>
  <mergeCells count="50">
    <mergeCell ref="A56:I56"/>
    <mergeCell ref="F3:I3"/>
    <mergeCell ref="F4:I4"/>
    <mergeCell ref="F5:I5"/>
    <mergeCell ref="A51:I51"/>
    <mergeCell ref="A52:I52"/>
    <mergeCell ref="A53:I53"/>
    <mergeCell ref="A54:I54"/>
    <mergeCell ref="A55:I55"/>
    <mergeCell ref="F6:I6"/>
    <mergeCell ref="C7:G7"/>
    <mergeCell ref="H7:I7"/>
    <mergeCell ref="A50:I50"/>
    <mergeCell ref="A14:E14"/>
    <mergeCell ref="A15:E15"/>
    <mergeCell ref="A46:E46"/>
    <mergeCell ref="A26:B26"/>
    <mergeCell ref="A17:G17"/>
    <mergeCell ref="H17:I17"/>
    <mergeCell ref="A18:B18"/>
    <mergeCell ref="A19:B19"/>
    <mergeCell ref="A20:B20"/>
    <mergeCell ref="A21:G21"/>
    <mergeCell ref="H21:I21"/>
    <mergeCell ref="A22:B22"/>
    <mergeCell ref="A23:B23"/>
    <mergeCell ref="A24:B24"/>
    <mergeCell ref="A25:G25"/>
    <mergeCell ref="H25:I25"/>
    <mergeCell ref="A27:B27"/>
    <mergeCell ref="A28:B28"/>
    <mergeCell ref="A29:G29"/>
    <mergeCell ref="H29:I29"/>
    <mergeCell ref="A30:B30"/>
    <mergeCell ref="A31:B31"/>
    <mergeCell ref="A32:G32"/>
    <mergeCell ref="H32:I32"/>
    <mergeCell ref="A33:B33"/>
    <mergeCell ref="A34:B34"/>
    <mergeCell ref="H43:I43"/>
    <mergeCell ref="A35:B35"/>
    <mergeCell ref="A36:B36"/>
    <mergeCell ref="A37:G37"/>
    <mergeCell ref="H37:I37"/>
    <mergeCell ref="A38:B38"/>
    <mergeCell ref="A45:B45"/>
    <mergeCell ref="A39:B39"/>
    <mergeCell ref="A40:B40"/>
    <mergeCell ref="A41:B41"/>
    <mergeCell ref="A43:G43"/>
  </mergeCells>
  <pageMargins left="0.7" right="0.7" top="1.3645833333333333" bottom="0.75" header="0.3" footer="0.3"/>
  <pageSetup orientation="portrait" horizontalDpi="4294967293" verticalDpi="4294967293" r:id="rId1"/>
  <headerFooter>
    <oddHeader xml:space="preserve">&amp;L&amp;G&amp;R&amp;"-,Bold"&amp;14&amp;K0070C0Request for Space Worksheet        
FMPS-202B
(Rev. 04/2017)
</oddHeader>
    <oddFooter>&amp;LData Classification: Internal Use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showWhiteSpace="0" topLeftCell="A28" zoomScaleNormal="100" workbookViewId="0">
      <selection activeCell="L60" sqref="L60"/>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3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showWhiteSpace="0" topLeftCell="A25" zoomScaleNormal="100" workbookViewId="0">
      <selection activeCell="L46" sqref="L4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4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WhiteSpace="0" zoomScaleNormal="100" workbookViewId="0">
      <selection activeCell="J65" sqref="J65"/>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5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showWhiteSpace="0" zoomScaleNormal="100" workbookViewId="0">
      <selection sqref="A1:I5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6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showWhiteSpace="0" zoomScaleNormal="100" workbookViewId="0">
      <selection sqref="A1:I5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7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showWhiteSpace="0" zoomScaleNormal="100" workbookViewId="0">
      <selection sqref="A1:I56"/>
    </sheetView>
  </sheetViews>
  <sheetFormatPr defaultColWidth="9.109375" defaultRowHeight="14.4" x14ac:dyDescent="0.3"/>
  <cols>
    <col min="1" max="1" width="14.33203125" customWidth="1"/>
    <col min="2" max="2" width="14.109375" customWidth="1"/>
    <col min="3" max="3" width="25.6640625" customWidth="1"/>
    <col min="4" max="4" width="6.44140625" customWidth="1"/>
    <col min="5" max="5" width="2.6640625" style="1" customWidth="1"/>
    <col min="6" max="6" width="6.44140625" style="1" customWidth="1"/>
    <col min="7" max="9" width="6.44140625" customWidth="1"/>
  </cols>
  <sheetData>
    <row r="1" spans="1:9" ht="15" thickBot="1" x14ac:dyDescent="0.35">
      <c r="A1" s="3" t="s">
        <v>33</v>
      </c>
      <c r="B1" s="4"/>
      <c r="C1" s="4"/>
      <c r="D1" s="4"/>
      <c r="E1" s="5"/>
      <c r="F1" s="5"/>
      <c r="G1" s="4"/>
      <c r="H1" s="4"/>
      <c r="I1" s="4"/>
    </row>
    <row r="2" spans="1:9" x14ac:dyDescent="0.3">
      <c r="A2" s="6" t="s">
        <v>26</v>
      </c>
      <c r="B2" s="7"/>
      <c r="C2" s="7"/>
      <c r="D2" s="7"/>
      <c r="E2" s="8"/>
      <c r="F2" s="8"/>
      <c r="G2" s="7"/>
      <c r="H2" s="7"/>
      <c r="I2" s="9"/>
    </row>
    <row r="3" spans="1:9" x14ac:dyDescent="0.3">
      <c r="A3" s="10" t="s">
        <v>25</v>
      </c>
      <c r="B3" s="130" t="s">
        <v>147</v>
      </c>
      <c r="C3" s="190"/>
      <c r="D3" s="190"/>
      <c r="E3" s="190" t="s">
        <v>27</v>
      </c>
      <c r="F3" s="285" t="s">
        <v>148</v>
      </c>
      <c r="G3" s="286"/>
      <c r="H3" s="286"/>
      <c r="I3" s="287"/>
    </row>
    <row r="4" spans="1:9" x14ac:dyDescent="0.3">
      <c r="A4" s="10" t="s">
        <v>191</v>
      </c>
      <c r="B4" s="130" t="s">
        <v>74</v>
      </c>
      <c r="C4" s="190"/>
      <c r="D4" s="190"/>
      <c r="E4" s="190" t="s">
        <v>28</v>
      </c>
      <c r="F4" s="285" t="s">
        <v>31</v>
      </c>
      <c r="G4" s="286"/>
      <c r="H4" s="286"/>
      <c r="I4" s="287"/>
    </row>
    <row r="5" spans="1:9" x14ac:dyDescent="0.3">
      <c r="A5" s="10"/>
      <c r="B5" s="130"/>
      <c r="C5" s="190"/>
      <c r="D5" s="190"/>
      <c r="E5" s="190" t="s">
        <v>29</v>
      </c>
      <c r="F5" s="288" t="s">
        <v>32</v>
      </c>
      <c r="G5" s="286"/>
      <c r="H5" s="286"/>
      <c r="I5" s="287"/>
    </row>
    <row r="6" spans="1:9" ht="15" thickBot="1" x14ac:dyDescent="0.35">
      <c r="A6" s="12"/>
      <c r="B6" s="131"/>
      <c r="C6" s="189"/>
      <c r="D6" s="189"/>
      <c r="E6" s="189" t="s">
        <v>30</v>
      </c>
      <c r="F6" s="295">
        <v>42736</v>
      </c>
      <c r="G6" s="296"/>
      <c r="H6" s="296"/>
      <c r="I6" s="297"/>
    </row>
    <row r="7" spans="1:9" x14ac:dyDescent="0.3">
      <c r="A7" s="14" t="s">
        <v>15</v>
      </c>
      <c r="B7" s="15"/>
      <c r="C7" s="298" t="s">
        <v>19</v>
      </c>
      <c r="D7" s="299"/>
      <c r="E7" s="299"/>
      <c r="F7" s="299"/>
      <c r="G7" s="299"/>
      <c r="H7" s="300" t="s">
        <v>18</v>
      </c>
      <c r="I7" s="300"/>
    </row>
    <row r="8" spans="1:9" x14ac:dyDescent="0.3">
      <c r="A8" s="75" t="s">
        <v>14</v>
      </c>
      <c r="B8" s="76"/>
      <c r="C8" s="76"/>
      <c r="D8" s="77" t="s">
        <v>13</v>
      </c>
      <c r="E8" s="78" t="s">
        <v>12</v>
      </c>
      <c r="F8" s="78" t="s">
        <v>17</v>
      </c>
      <c r="G8" s="79" t="s">
        <v>16</v>
      </c>
      <c r="H8" s="80" t="s">
        <v>17</v>
      </c>
      <c r="I8" s="79" t="s">
        <v>16</v>
      </c>
    </row>
    <row r="9" spans="1:9" ht="30.15" customHeight="1" x14ac:dyDescent="0.3">
      <c r="A9" s="50" t="s">
        <v>145</v>
      </c>
      <c r="B9" s="51" t="s">
        <v>144</v>
      </c>
      <c r="C9" s="51" t="s">
        <v>144</v>
      </c>
      <c r="D9" s="24">
        <v>350</v>
      </c>
      <c r="E9" s="24" t="s">
        <v>12</v>
      </c>
      <c r="F9" s="192">
        <v>0</v>
      </c>
      <c r="G9" s="25">
        <f>D9*F9</f>
        <v>0</v>
      </c>
      <c r="H9" s="192">
        <v>0</v>
      </c>
      <c r="I9" s="25">
        <f>D9*H9</f>
        <v>0</v>
      </c>
    </row>
    <row r="10" spans="1:9" ht="30" customHeight="1" x14ac:dyDescent="0.3">
      <c r="A10" s="50" t="s">
        <v>0</v>
      </c>
      <c r="B10" s="51" t="s">
        <v>1</v>
      </c>
      <c r="C10" s="51" t="s">
        <v>8</v>
      </c>
      <c r="D10" s="24">
        <v>180</v>
      </c>
      <c r="E10" s="24" t="s">
        <v>12</v>
      </c>
      <c r="F10" s="192">
        <v>0</v>
      </c>
      <c r="G10" s="25">
        <f>D10*F10</f>
        <v>0</v>
      </c>
      <c r="H10" s="192">
        <v>0</v>
      </c>
      <c r="I10" s="25">
        <f>D10*H10</f>
        <v>0</v>
      </c>
    </row>
    <row r="11" spans="1:9" ht="30" customHeight="1" x14ac:dyDescent="0.3">
      <c r="A11" s="50" t="s">
        <v>2</v>
      </c>
      <c r="B11" s="51" t="s">
        <v>3</v>
      </c>
      <c r="C11" s="51" t="s">
        <v>9</v>
      </c>
      <c r="D11" s="24">
        <v>120</v>
      </c>
      <c r="E11" s="24" t="s">
        <v>12</v>
      </c>
      <c r="F11" s="192">
        <v>0</v>
      </c>
      <c r="G11" s="25">
        <f>D11*F11</f>
        <v>0</v>
      </c>
      <c r="H11" s="192">
        <v>0</v>
      </c>
      <c r="I11" s="25">
        <f>D11*H11</f>
        <v>0</v>
      </c>
    </row>
    <row r="12" spans="1:9" ht="30" customHeight="1" x14ac:dyDescent="0.3">
      <c r="A12" s="50" t="s">
        <v>4</v>
      </c>
      <c r="B12" s="51" t="s">
        <v>5</v>
      </c>
      <c r="C12" s="51" t="s">
        <v>10</v>
      </c>
      <c r="D12" s="24">
        <v>48</v>
      </c>
      <c r="E12" s="24" t="s">
        <v>12</v>
      </c>
      <c r="F12" s="192">
        <v>0</v>
      </c>
      <c r="G12" s="25">
        <f>D12*F12</f>
        <v>0</v>
      </c>
      <c r="H12" s="192">
        <v>0</v>
      </c>
      <c r="I12" s="25">
        <f>D12*H12</f>
        <v>0</v>
      </c>
    </row>
    <row r="13" spans="1:9" ht="30" customHeight="1" x14ac:dyDescent="0.3">
      <c r="A13" s="50" t="s">
        <v>6</v>
      </c>
      <c r="B13" s="51" t="s">
        <v>7</v>
      </c>
      <c r="C13" s="51" t="s">
        <v>11</v>
      </c>
      <c r="D13" s="24">
        <v>25</v>
      </c>
      <c r="E13" s="24" t="s">
        <v>12</v>
      </c>
      <c r="F13" s="192">
        <v>0</v>
      </c>
      <c r="G13" s="25">
        <f>D13*F13</f>
        <v>0</v>
      </c>
      <c r="H13" s="192">
        <v>0</v>
      </c>
      <c r="I13" s="25">
        <f>D13*H13</f>
        <v>0</v>
      </c>
    </row>
    <row r="14" spans="1:9" x14ac:dyDescent="0.3">
      <c r="A14" s="304" t="s">
        <v>20</v>
      </c>
      <c r="B14" s="305"/>
      <c r="C14" s="305"/>
      <c r="D14" s="305"/>
      <c r="E14" s="305"/>
      <c r="F14" s="52">
        <f>SUM(F9:F13)</f>
        <v>0</v>
      </c>
      <c r="G14" s="53"/>
      <c r="H14" s="54">
        <f>SUM(H9:H13)</f>
        <v>0</v>
      </c>
      <c r="I14" s="53"/>
    </row>
    <row r="15" spans="1:9" ht="15" thickBot="1" x14ac:dyDescent="0.35">
      <c r="A15" s="306" t="s">
        <v>21</v>
      </c>
      <c r="B15" s="307"/>
      <c r="C15" s="307"/>
      <c r="D15" s="307"/>
      <c r="E15" s="307"/>
      <c r="F15" s="55"/>
      <c r="G15" s="56">
        <f>SUM(G9:G13)</f>
        <v>0</v>
      </c>
      <c r="H15" s="57"/>
      <c r="I15" s="56">
        <f>SUM(I9:I13)</f>
        <v>0</v>
      </c>
    </row>
    <row r="16" spans="1:9" ht="15" thickBot="1" x14ac:dyDescent="0.35">
      <c r="A16" s="31" t="s">
        <v>34</v>
      </c>
      <c r="B16" s="33"/>
      <c r="C16" s="81"/>
      <c r="D16" s="82" t="s">
        <v>13</v>
      </c>
      <c r="E16" s="83" t="s">
        <v>12</v>
      </c>
      <c r="F16" s="83" t="s">
        <v>17</v>
      </c>
      <c r="G16" s="84" t="s">
        <v>16</v>
      </c>
      <c r="H16" s="85" t="s">
        <v>17</v>
      </c>
      <c r="I16" s="84" t="s">
        <v>16</v>
      </c>
    </row>
    <row r="17" spans="1:9" x14ac:dyDescent="0.3">
      <c r="A17" s="277" t="s">
        <v>150</v>
      </c>
      <c r="B17" s="278"/>
      <c r="C17" s="278"/>
      <c r="D17" s="278"/>
      <c r="E17" s="278"/>
      <c r="F17" s="278"/>
      <c r="G17" s="279"/>
      <c r="H17" s="277"/>
      <c r="I17" s="279"/>
    </row>
    <row r="18" spans="1:9" x14ac:dyDescent="0.3">
      <c r="A18" s="261" t="s">
        <v>153</v>
      </c>
      <c r="B18" s="262"/>
      <c r="C18" s="24" t="s">
        <v>149</v>
      </c>
      <c r="D18" s="39">
        <v>50</v>
      </c>
      <c r="E18" s="24" t="s">
        <v>12</v>
      </c>
      <c r="F18" s="192">
        <v>0</v>
      </c>
      <c r="G18" s="25">
        <f>D18*F18</f>
        <v>0</v>
      </c>
      <c r="H18" s="192">
        <v>0</v>
      </c>
      <c r="I18" s="25">
        <f>D18*H18</f>
        <v>0</v>
      </c>
    </row>
    <row r="19" spans="1:9" x14ac:dyDescent="0.3">
      <c r="A19" s="261" t="s">
        <v>154</v>
      </c>
      <c r="B19" s="262"/>
      <c r="C19" s="24" t="s">
        <v>151</v>
      </c>
      <c r="D19" s="39">
        <v>100</v>
      </c>
      <c r="E19" s="24" t="s">
        <v>12</v>
      </c>
      <c r="F19" s="192">
        <v>0</v>
      </c>
      <c r="G19" s="25">
        <f>D19*F19</f>
        <v>0</v>
      </c>
      <c r="H19" s="192">
        <v>0</v>
      </c>
      <c r="I19" s="25">
        <f>D19*H19</f>
        <v>0</v>
      </c>
    </row>
    <row r="20" spans="1:9" x14ac:dyDescent="0.3">
      <c r="A20" s="261" t="s">
        <v>155</v>
      </c>
      <c r="B20" s="262"/>
      <c r="C20" s="24" t="s">
        <v>152</v>
      </c>
      <c r="D20" s="39">
        <v>200</v>
      </c>
      <c r="E20" s="24" t="s">
        <v>12</v>
      </c>
      <c r="F20" s="192">
        <v>0</v>
      </c>
      <c r="G20" s="25">
        <f>D20*F20</f>
        <v>0</v>
      </c>
      <c r="H20" s="192">
        <v>0</v>
      </c>
      <c r="I20" s="25">
        <f>D20*H20</f>
        <v>0</v>
      </c>
    </row>
    <row r="21" spans="1:9" x14ac:dyDescent="0.3">
      <c r="A21" s="261" t="s">
        <v>157</v>
      </c>
      <c r="B21" s="267"/>
      <c r="C21" s="267"/>
      <c r="D21" s="267"/>
      <c r="E21" s="267"/>
      <c r="F21" s="267"/>
      <c r="G21" s="268"/>
      <c r="H21" s="269"/>
      <c r="I21" s="270"/>
    </row>
    <row r="22" spans="1:9" ht="41.4" x14ac:dyDescent="0.3">
      <c r="A22" s="271" t="s">
        <v>156</v>
      </c>
      <c r="B22" s="272"/>
      <c r="C22" s="188" t="s">
        <v>161</v>
      </c>
      <c r="D22" s="39">
        <v>24</v>
      </c>
      <c r="E22" s="24" t="s">
        <v>12</v>
      </c>
      <c r="F22" s="192">
        <v>0</v>
      </c>
      <c r="G22" s="25">
        <f>D22*F22</f>
        <v>0</v>
      </c>
      <c r="H22" s="192">
        <v>0</v>
      </c>
      <c r="I22" s="25">
        <f>D22*H22</f>
        <v>0</v>
      </c>
    </row>
    <row r="23" spans="1:9" x14ac:dyDescent="0.3">
      <c r="A23" s="261" t="s">
        <v>158</v>
      </c>
      <c r="B23" s="262"/>
      <c r="C23" s="24" t="s">
        <v>162</v>
      </c>
      <c r="D23" s="39">
        <v>120</v>
      </c>
      <c r="E23" s="24" t="s">
        <v>12</v>
      </c>
      <c r="F23" s="192">
        <v>0</v>
      </c>
      <c r="G23" s="25">
        <f>D23*F23</f>
        <v>0</v>
      </c>
      <c r="H23" s="192">
        <v>0</v>
      </c>
      <c r="I23" s="25">
        <f>D23*H23</f>
        <v>0</v>
      </c>
    </row>
    <row r="24" spans="1:9" x14ac:dyDescent="0.3">
      <c r="A24" s="261" t="s">
        <v>159</v>
      </c>
      <c r="B24" s="262"/>
      <c r="C24" s="24" t="s">
        <v>163</v>
      </c>
      <c r="D24" s="39">
        <v>200</v>
      </c>
      <c r="E24" s="24" t="s">
        <v>12</v>
      </c>
      <c r="F24" s="192">
        <v>0</v>
      </c>
      <c r="G24" s="25">
        <f>D24*F24</f>
        <v>0</v>
      </c>
      <c r="H24" s="192">
        <v>0</v>
      </c>
      <c r="I24" s="25">
        <f>D24*H24</f>
        <v>0</v>
      </c>
    </row>
    <row r="25" spans="1:9" x14ac:dyDescent="0.3">
      <c r="A25" s="271" t="s">
        <v>160</v>
      </c>
      <c r="B25" s="280"/>
      <c r="C25" s="280"/>
      <c r="D25" s="280"/>
      <c r="E25" s="280"/>
      <c r="F25" s="280"/>
      <c r="G25" s="281"/>
      <c r="H25" s="269"/>
      <c r="I25" s="270"/>
    </row>
    <row r="26" spans="1:9" ht="41.4" x14ac:dyDescent="0.3">
      <c r="A26" s="275" t="s">
        <v>164</v>
      </c>
      <c r="B26" s="276"/>
      <c r="C26" s="188" t="s">
        <v>165</v>
      </c>
      <c r="D26" s="39">
        <v>40</v>
      </c>
      <c r="E26" s="24" t="s">
        <v>12</v>
      </c>
      <c r="F26" s="192">
        <v>0</v>
      </c>
      <c r="G26" s="25">
        <f>D26*F26</f>
        <v>0</v>
      </c>
      <c r="H26" s="192">
        <v>0</v>
      </c>
      <c r="I26" s="25">
        <f>D26*H26</f>
        <v>0</v>
      </c>
    </row>
    <row r="27" spans="1:9" ht="27.6" x14ac:dyDescent="0.3">
      <c r="A27" s="271" t="s">
        <v>166</v>
      </c>
      <c r="B27" s="272"/>
      <c r="C27" s="188" t="s">
        <v>167</v>
      </c>
      <c r="D27" s="39">
        <v>120</v>
      </c>
      <c r="E27" s="24" t="s">
        <v>12</v>
      </c>
      <c r="F27" s="192">
        <v>0</v>
      </c>
      <c r="G27" s="25">
        <f>D27*F27</f>
        <v>0</v>
      </c>
      <c r="H27" s="192">
        <v>0</v>
      </c>
      <c r="I27" s="25">
        <f>D27*H27</f>
        <v>0</v>
      </c>
    </row>
    <row r="28" spans="1:9" ht="41.4" x14ac:dyDescent="0.3">
      <c r="A28" s="271" t="s">
        <v>35</v>
      </c>
      <c r="B28" s="272"/>
      <c r="C28" s="188" t="s">
        <v>168</v>
      </c>
      <c r="D28" s="39">
        <v>200</v>
      </c>
      <c r="E28" s="24" t="s">
        <v>12</v>
      </c>
      <c r="F28" s="192">
        <v>0</v>
      </c>
      <c r="G28" s="25">
        <f>D28*F28</f>
        <v>0</v>
      </c>
      <c r="H28" s="192">
        <v>0</v>
      </c>
      <c r="I28" s="25">
        <f>D28*H28</f>
        <v>0</v>
      </c>
    </row>
    <row r="29" spans="1:9" x14ac:dyDescent="0.3">
      <c r="A29" s="261" t="s">
        <v>169</v>
      </c>
      <c r="B29" s="267"/>
      <c r="C29" s="267"/>
      <c r="D29" s="267"/>
      <c r="E29" s="267"/>
      <c r="F29" s="267"/>
      <c r="G29" s="268"/>
      <c r="H29" s="273"/>
      <c r="I29" s="274"/>
    </row>
    <row r="30" spans="1:9" x14ac:dyDescent="0.3">
      <c r="A30" s="261" t="s">
        <v>170</v>
      </c>
      <c r="B30" s="262"/>
      <c r="C30" s="24" t="s">
        <v>171</v>
      </c>
      <c r="D30" s="39">
        <v>40</v>
      </c>
      <c r="E30" s="24" t="s">
        <v>12</v>
      </c>
      <c r="F30" s="192">
        <v>0</v>
      </c>
      <c r="G30" s="25">
        <f>D30*F30</f>
        <v>0</v>
      </c>
      <c r="H30" s="192">
        <v>0</v>
      </c>
      <c r="I30" s="25">
        <f>D30*H30</f>
        <v>0</v>
      </c>
    </row>
    <row r="31" spans="1:9" x14ac:dyDescent="0.3">
      <c r="A31" s="261" t="s">
        <v>36</v>
      </c>
      <c r="B31" s="262"/>
      <c r="C31" s="24" t="s">
        <v>172</v>
      </c>
      <c r="D31" s="39">
        <v>100</v>
      </c>
      <c r="E31" s="24" t="s">
        <v>12</v>
      </c>
      <c r="F31" s="192">
        <v>0</v>
      </c>
      <c r="G31" s="25">
        <f>D31*F31</f>
        <v>0</v>
      </c>
      <c r="H31" s="192">
        <v>0</v>
      </c>
      <c r="I31" s="25">
        <f>D31*H31</f>
        <v>0</v>
      </c>
    </row>
    <row r="32" spans="1:9" x14ac:dyDescent="0.3">
      <c r="A32" s="261" t="s">
        <v>173</v>
      </c>
      <c r="B32" s="267"/>
      <c r="C32" s="267"/>
      <c r="D32" s="267"/>
      <c r="E32" s="267"/>
      <c r="F32" s="267"/>
      <c r="G32" s="268"/>
      <c r="H32" s="269"/>
      <c r="I32" s="270"/>
    </row>
    <row r="33" spans="1:9" x14ac:dyDescent="0.3">
      <c r="A33" s="261" t="s">
        <v>174</v>
      </c>
      <c r="B33" s="262"/>
      <c r="C33" s="24" t="s">
        <v>180</v>
      </c>
      <c r="D33" s="39">
        <v>50</v>
      </c>
      <c r="E33" s="24" t="s">
        <v>12</v>
      </c>
      <c r="F33" s="192">
        <v>0</v>
      </c>
      <c r="G33" s="25">
        <f>D33*F33</f>
        <v>0</v>
      </c>
      <c r="H33" s="192">
        <v>0</v>
      </c>
      <c r="I33" s="25">
        <f>D33*H33</f>
        <v>0</v>
      </c>
    </row>
    <row r="34" spans="1:9" x14ac:dyDescent="0.3">
      <c r="A34" s="261" t="s">
        <v>175</v>
      </c>
      <c r="B34" s="262"/>
      <c r="C34" s="24" t="s">
        <v>181</v>
      </c>
      <c r="D34" s="39">
        <v>120</v>
      </c>
      <c r="E34" s="24" t="s">
        <v>12</v>
      </c>
      <c r="F34" s="192">
        <v>0</v>
      </c>
      <c r="G34" s="25">
        <f>D34*F34</f>
        <v>0</v>
      </c>
      <c r="H34" s="192">
        <v>0</v>
      </c>
      <c r="I34" s="25">
        <f>D34*H34</f>
        <v>0</v>
      </c>
    </row>
    <row r="35" spans="1:9" x14ac:dyDescent="0.3">
      <c r="A35" s="261" t="s">
        <v>176</v>
      </c>
      <c r="B35" s="262"/>
      <c r="C35" s="24" t="s">
        <v>181</v>
      </c>
      <c r="D35" s="39">
        <v>180</v>
      </c>
      <c r="E35" s="24" t="s">
        <v>12</v>
      </c>
      <c r="F35" s="192">
        <v>0</v>
      </c>
      <c r="G35" s="25">
        <f>D35*F35</f>
        <v>0</v>
      </c>
      <c r="H35" s="192">
        <v>0</v>
      </c>
      <c r="I35" s="25">
        <f>D35*H35</f>
        <v>0</v>
      </c>
    </row>
    <row r="36" spans="1:9" x14ac:dyDescent="0.3">
      <c r="A36" s="261" t="s">
        <v>177</v>
      </c>
      <c r="B36" s="262"/>
      <c r="C36" s="24" t="s">
        <v>181</v>
      </c>
      <c r="D36" s="39">
        <v>250</v>
      </c>
      <c r="E36" s="24" t="s">
        <v>12</v>
      </c>
      <c r="F36" s="192">
        <v>0</v>
      </c>
      <c r="G36" s="25">
        <f>D36*F36</f>
        <v>0</v>
      </c>
      <c r="H36" s="192">
        <v>0</v>
      </c>
      <c r="I36" s="25">
        <f>D36*H36</f>
        <v>0</v>
      </c>
    </row>
    <row r="37" spans="1:9" x14ac:dyDescent="0.3">
      <c r="A37" s="261" t="s">
        <v>44</v>
      </c>
      <c r="B37" s="264"/>
      <c r="C37" s="264"/>
      <c r="D37" s="264"/>
      <c r="E37" s="264"/>
      <c r="F37" s="264"/>
      <c r="G37" s="265"/>
      <c r="H37" s="261"/>
      <c r="I37" s="266"/>
    </row>
    <row r="38" spans="1:9" x14ac:dyDescent="0.3">
      <c r="A38" s="261" t="s">
        <v>189</v>
      </c>
      <c r="B38" s="263"/>
      <c r="C38" s="24" t="s">
        <v>182</v>
      </c>
      <c r="D38" s="24">
        <v>600</v>
      </c>
      <c r="E38" s="24" t="s">
        <v>12</v>
      </c>
      <c r="F38" s="192">
        <v>0</v>
      </c>
      <c r="G38" s="25">
        <f>D38*F38</f>
        <v>0</v>
      </c>
      <c r="H38" s="192">
        <v>0</v>
      </c>
      <c r="I38" s="25">
        <f>D38*H38</f>
        <v>0</v>
      </c>
    </row>
    <row r="39" spans="1:9" x14ac:dyDescent="0.3">
      <c r="A39" s="261" t="s">
        <v>188</v>
      </c>
      <c r="B39" s="263"/>
      <c r="C39" s="24" t="s">
        <v>183</v>
      </c>
      <c r="D39" s="39">
        <v>350</v>
      </c>
      <c r="E39" s="24" t="s">
        <v>12</v>
      </c>
      <c r="F39" s="192">
        <v>0</v>
      </c>
      <c r="G39" s="25">
        <f>D39*F39</f>
        <v>0</v>
      </c>
      <c r="H39" s="192">
        <v>0</v>
      </c>
      <c r="I39" s="25">
        <f>D39*H39</f>
        <v>0</v>
      </c>
    </row>
    <row r="40" spans="1:9" x14ac:dyDescent="0.3">
      <c r="A40" s="261" t="s">
        <v>187</v>
      </c>
      <c r="B40" s="263"/>
      <c r="C40" s="24" t="s">
        <v>184</v>
      </c>
      <c r="D40" s="39">
        <v>250</v>
      </c>
      <c r="E40" s="24" t="s">
        <v>12</v>
      </c>
      <c r="F40" s="192">
        <v>0</v>
      </c>
      <c r="G40" s="25">
        <f>D40*F40</f>
        <v>0</v>
      </c>
      <c r="H40" s="192">
        <v>0</v>
      </c>
      <c r="I40" s="25">
        <f>D40*H40</f>
        <v>0</v>
      </c>
    </row>
    <row r="41" spans="1:9" x14ac:dyDescent="0.3">
      <c r="A41" s="261" t="s">
        <v>186</v>
      </c>
      <c r="B41" s="263"/>
      <c r="C41" s="24" t="s">
        <v>185</v>
      </c>
      <c r="D41" s="39">
        <v>120</v>
      </c>
      <c r="E41" s="24" t="s">
        <v>12</v>
      </c>
      <c r="F41" s="192">
        <v>0</v>
      </c>
      <c r="G41" s="25">
        <f>D41*F41</f>
        <v>0</v>
      </c>
      <c r="H41" s="192">
        <v>0</v>
      </c>
      <c r="I41" s="25">
        <f>D41*H41</f>
        <v>0</v>
      </c>
    </row>
    <row r="42" spans="1:9" x14ac:dyDescent="0.3">
      <c r="A42" s="86" t="s">
        <v>60</v>
      </c>
      <c r="B42" s="87"/>
      <c r="C42" s="24" t="s">
        <v>56</v>
      </c>
      <c r="D42" s="24">
        <v>50</v>
      </c>
      <c r="E42" s="24" t="s">
        <v>12</v>
      </c>
      <c r="F42" s="192">
        <v>0</v>
      </c>
      <c r="G42" s="25">
        <f>D42*F42</f>
        <v>0</v>
      </c>
      <c r="H42" s="192">
        <v>0</v>
      </c>
      <c r="I42" s="25">
        <f>D42*H42</f>
        <v>0</v>
      </c>
    </row>
    <row r="43" spans="1:9" x14ac:dyDescent="0.3">
      <c r="A43" s="261" t="s">
        <v>47</v>
      </c>
      <c r="B43" s="264"/>
      <c r="C43" s="264"/>
      <c r="D43" s="264"/>
      <c r="E43" s="264"/>
      <c r="F43" s="264"/>
      <c r="G43" s="265"/>
      <c r="H43" s="261"/>
      <c r="I43" s="265"/>
    </row>
    <row r="44" spans="1:9" x14ac:dyDescent="0.3">
      <c r="A44" s="86" t="s">
        <v>178</v>
      </c>
      <c r="B44" s="87"/>
      <c r="C44" s="87"/>
      <c r="D44" s="24">
        <v>9</v>
      </c>
      <c r="E44" s="24" t="s">
        <v>12</v>
      </c>
      <c r="F44" s="192">
        <v>0</v>
      </c>
      <c r="G44" s="25">
        <f>D44*F44</f>
        <v>0</v>
      </c>
      <c r="H44" s="192">
        <v>0</v>
      </c>
      <c r="I44" s="25">
        <f>D44*H44</f>
        <v>0</v>
      </c>
    </row>
    <row r="45" spans="1:9" ht="27.6" x14ac:dyDescent="0.3">
      <c r="A45" s="261" t="s">
        <v>179</v>
      </c>
      <c r="B45" s="262"/>
      <c r="C45" s="191" t="s">
        <v>190</v>
      </c>
      <c r="D45" s="24">
        <v>120</v>
      </c>
      <c r="E45" s="24" t="s">
        <v>12</v>
      </c>
      <c r="F45" s="192">
        <v>0</v>
      </c>
      <c r="G45" s="25">
        <f>D45*F45</f>
        <v>0</v>
      </c>
      <c r="H45" s="192">
        <v>0</v>
      </c>
      <c r="I45" s="25">
        <f>D45*H45</f>
        <v>0</v>
      </c>
    </row>
    <row r="46" spans="1:9" ht="15" thickBot="1" x14ac:dyDescent="0.35">
      <c r="A46" s="308" t="s">
        <v>48</v>
      </c>
      <c r="B46" s="309"/>
      <c r="C46" s="309"/>
      <c r="D46" s="309"/>
      <c r="E46" s="309"/>
      <c r="F46" s="55"/>
      <c r="G46" s="56">
        <f>SUM(G18:G45)</f>
        <v>0</v>
      </c>
      <c r="H46" s="57"/>
      <c r="I46" s="56">
        <f>SUM(I18:I45)</f>
        <v>0</v>
      </c>
    </row>
    <row r="47" spans="1:9" x14ac:dyDescent="0.3">
      <c r="A47" s="61" t="s">
        <v>57</v>
      </c>
      <c r="B47" s="62"/>
      <c r="C47" s="62"/>
      <c r="D47" s="62"/>
      <c r="E47" s="62"/>
      <c r="F47" s="62"/>
      <c r="G47" s="63"/>
      <c r="H47" s="61"/>
      <c r="I47" s="63"/>
    </row>
    <row r="48" spans="1:9" ht="15" thickBot="1" x14ac:dyDescent="0.35">
      <c r="A48" s="64" t="s">
        <v>76</v>
      </c>
      <c r="B48" s="65"/>
      <c r="C48" s="66" t="e">
        <f>((F10+F11)/F14)*100</f>
        <v>#DIV/0!</v>
      </c>
      <c r="D48" s="66" t="e">
        <f>((F12+F13)/F14)*100</f>
        <v>#DIV/0!</v>
      </c>
      <c r="E48" s="67"/>
      <c r="F48" s="68"/>
      <c r="G48" s="69">
        <f>IFERROR(CONCATENATE(ROUND(C48,0)," : ",(ROUND(D48,0))),0)</f>
        <v>0</v>
      </c>
      <c r="H48" s="70"/>
      <c r="I48" s="69">
        <f>IFERROR(CONCATENATE(ROUND(C49,0)," : ",(ROUND(D49,0))),0)</f>
        <v>0</v>
      </c>
    </row>
    <row r="49" spans="1:9" ht="15" thickBot="1" x14ac:dyDescent="0.35">
      <c r="A49" s="71"/>
      <c r="B49" s="71"/>
      <c r="C49" s="72" t="e">
        <f>((H10+H11)/H14)*100</f>
        <v>#DIV/0!</v>
      </c>
      <c r="D49" s="72" t="e">
        <f>((H12+H13)/H14)*100</f>
        <v>#DIV/0!</v>
      </c>
      <c r="E49" s="73"/>
      <c r="F49" s="74"/>
      <c r="G49" s="73"/>
      <c r="H49" s="73"/>
      <c r="I49" s="73"/>
    </row>
    <row r="50" spans="1:9" ht="15" thickBot="1" x14ac:dyDescent="0.35">
      <c r="A50" s="301" t="s">
        <v>75</v>
      </c>
      <c r="B50" s="302"/>
      <c r="C50" s="302"/>
      <c r="D50" s="302"/>
      <c r="E50" s="302"/>
      <c r="F50" s="302"/>
      <c r="G50" s="302"/>
      <c r="H50" s="302"/>
      <c r="I50" s="303"/>
    </row>
    <row r="51" spans="1:9" x14ac:dyDescent="0.3">
      <c r="A51" s="289" t="s">
        <v>146</v>
      </c>
      <c r="B51" s="290"/>
      <c r="C51" s="290"/>
      <c r="D51" s="290"/>
      <c r="E51" s="290"/>
      <c r="F51" s="290"/>
      <c r="G51" s="290"/>
      <c r="H51" s="290"/>
      <c r="I51" s="291"/>
    </row>
    <row r="52" spans="1:9" x14ac:dyDescent="0.3">
      <c r="A52" s="292" t="s">
        <v>146</v>
      </c>
      <c r="B52" s="293"/>
      <c r="C52" s="293"/>
      <c r="D52" s="293"/>
      <c r="E52" s="293"/>
      <c r="F52" s="293"/>
      <c r="G52" s="293"/>
      <c r="H52" s="293"/>
      <c r="I52" s="294"/>
    </row>
    <row r="53" spans="1:9" x14ac:dyDescent="0.3">
      <c r="A53" s="292" t="s">
        <v>146</v>
      </c>
      <c r="B53" s="293"/>
      <c r="C53" s="293"/>
      <c r="D53" s="293"/>
      <c r="E53" s="293"/>
      <c r="F53" s="293"/>
      <c r="G53" s="293"/>
      <c r="H53" s="293"/>
      <c r="I53" s="294"/>
    </row>
    <row r="54" spans="1:9" x14ac:dyDescent="0.3">
      <c r="A54" s="292" t="s">
        <v>146</v>
      </c>
      <c r="B54" s="293"/>
      <c r="C54" s="293"/>
      <c r="D54" s="293"/>
      <c r="E54" s="293"/>
      <c r="F54" s="293"/>
      <c r="G54" s="293"/>
      <c r="H54" s="293"/>
      <c r="I54" s="294"/>
    </row>
    <row r="55" spans="1:9" x14ac:dyDescent="0.3">
      <c r="A55" s="292" t="s">
        <v>146</v>
      </c>
      <c r="B55" s="293"/>
      <c r="C55" s="293"/>
      <c r="D55" s="293"/>
      <c r="E55" s="293"/>
      <c r="F55" s="293"/>
      <c r="G55" s="293"/>
      <c r="H55" s="293"/>
      <c r="I55" s="294"/>
    </row>
    <row r="56" spans="1:9" ht="15" thickBot="1" x14ac:dyDescent="0.35">
      <c r="A56" s="282" t="s">
        <v>146</v>
      </c>
      <c r="B56" s="283"/>
      <c r="C56" s="283"/>
      <c r="D56" s="283"/>
      <c r="E56" s="283"/>
      <c r="F56" s="283"/>
      <c r="G56" s="283"/>
      <c r="H56" s="283"/>
      <c r="I56" s="284"/>
    </row>
  </sheetData>
  <sheetProtection selectLockedCells="1"/>
  <mergeCells count="50">
    <mergeCell ref="F3:I3"/>
    <mergeCell ref="F4:I4"/>
    <mergeCell ref="F5:I5"/>
    <mergeCell ref="A34:B34"/>
    <mergeCell ref="A35:B35"/>
    <mergeCell ref="H32:I32"/>
    <mergeCell ref="A33:B33"/>
    <mergeCell ref="A20:B20"/>
    <mergeCell ref="A21:G21"/>
    <mergeCell ref="H21:I21"/>
    <mergeCell ref="A25:G25"/>
    <mergeCell ref="H25:I25"/>
    <mergeCell ref="A26:B26"/>
    <mergeCell ref="A27:B27"/>
    <mergeCell ref="A28:B28"/>
    <mergeCell ref="A29:G29"/>
    <mergeCell ref="A22:B22"/>
    <mergeCell ref="A23:B23"/>
    <mergeCell ref="A24:B24"/>
    <mergeCell ref="A17:G17"/>
    <mergeCell ref="H17:I17"/>
    <mergeCell ref="A18:B18"/>
    <mergeCell ref="A19:B19"/>
    <mergeCell ref="F6:I6"/>
    <mergeCell ref="C7:G7"/>
    <mergeCell ref="H7:I7"/>
    <mergeCell ref="A14:E14"/>
    <mergeCell ref="A15:E15"/>
    <mergeCell ref="H29:I29"/>
    <mergeCell ref="A37:G37"/>
    <mergeCell ref="H37:I37"/>
    <mergeCell ref="A38:B38"/>
    <mergeCell ref="A39:B39"/>
    <mergeCell ref="A36:B36"/>
    <mergeCell ref="A30:B30"/>
    <mergeCell ref="A31:B31"/>
    <mergeCell ref="A32:G32"/>
    <mergeCell ref="A40:B40"/>
    <mergeCell ref="A41:B41"/>
    <mergeCell ref="A43:G43"/>
    <mergeCell ref="H43:I43"/>
    <mergeCell ref="A45:B45"/>
    <mergeCell ref="A46:E46"/>
    <mergeCell ref="A55:I55"/>
    <mergeCell ref="A56:I56"/>
    <mergeCell ref="A50:I50"/>
    <mergeCell ref="A51:I51"/>
    <mergeCell ref="A52:I52"/>
    <mergeCell ref="A53:I53"/>
    <mergeCell ref="A54:I54"/>
  </mergeCells>
  <hyperlinks>
    <hyperlink ref="F5" r:id="rId1" xr:uid="{00000000-0004-0000-0800-000000000000}"/>
  </hyperlinks>
  <pageMargins left="0.7" right="0.7" top="1.3645833333333333" bottom="0.75" header="0.3" footer="0.3"/>
  <pageSetup orientation="portrait" r:id="rId2"/>
  <headerFooter>
    <oddHeader>&amp;L&amp;G&amp;CState of South Carolina
Department of Administration
Space Allocation Worksheet</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73</vt:i4>
      </vt:variant>
    </vt:vector>
  </HeadingPairs>
  <TitlesOfParts>
    <vt:vector size="87" baseType="lpstr">
      <vt:lpstr>Introduction</vt:lpstr>
      <vt:lpstr>Space Standards</vt:lpstr>
      <vt:lpstr>ALL DIVISIONS</vt:lpstr>
      <vt:lpstr>Div 2</vt:lpstr>
      <vt:lpstr>Div 3</vt:lpstr>
      <vt:lpstr>Div 4</vt:lpstr>
      <vt:lpstr>Div 5</vt:lpstr>
      <vt:lpstr>Div 6</vt:lpstr>
      <vt:lpstr>Div 7</vt:lpstr>
      <vt:lpstr>Div 8</vt:lpstr>
      <vt:lpstr>Div 9</vt:lpstr>
      <vt:lpstr>Div 10</vt:lpstr>
      <vt:lpstr>Special Support</vt:lpstr>
      <vt:lpstr>Summary</vt:lpstr>
      <vt:lpstr>CopyPrintMailSupply</vt:lpstr>
      <vt:lpstr>'ALL DIVISIONS'!FocusPrivacyRoom</vt:lpstr>
      <vt:lpstr>'Div 10'!FocusPrivacyRoom</vt:lpstr>
      <vt:lpstr>'Div 2'!FocusPrivacyRoom</vt:lpstr>
      <vt:lpstr>'Div 3'!FocusPrivacyRoom</vt:lpstr>
      <vt:lpstr>'Div 4'!FocusPrivacyRoom</vt:lpstr>
      <vt:lpstr>'Div 5'!FocusPrivacyRoom</vt:lpstr>
      <vt:lpstr>'Div 6'!FocusPrivacyRoom</vt:lpstr>
      <vt:lpstr>'Div 7'!FocusPrivacyRoom</vt:lpstr>
      <vt:lpstr>'Div 8'!FocusPrivacyRoom</vt:lpstr>
      <vt:lpstr>'Div 9'!FocusPrivacyRoom</vt:lpstr>
      <vt:lpstr>Introduction!FocusPrivacyRoom</vt:lpstr>
      <vt:lpstr>'Space Standards'!FocusPrivacyRoom</vt:lpstr>
      <vt:lpstr>'Special Support'!FocusPrivacyRoom</vt:lpstr>
      <vt:lpstr>FocusPrivacyRoom</vt:lpstr>
      <vt:lpstr>PantryBreakRoom</vt:lpstr>
      <vt:lpstr>'ALL DIVISIONS'!PantryBreakroomSF</vt:lpstr>
      <vt:lpstr>'Div 10'!PantryBreakroomSF</vt:lpstr>
      <vt:lpstr>'Div 2'!PantryBreakroomSF</vt:lpstr>
      <vt:lpstr>'Div 3'!PantryBreakroomSF</vt:lpstr>
      <vt:lpstr>'Div 4'!PantryBreakroomSF</vt:lpstr>
      <vt:lpstr>'Div 5'!PantryBreakroomSF</vt:lpstr>
      <vt:lpstr>'Div 6'!PantryBreakroomSF</vt:lpstr>
      <vt:lpstr>'Div 7'!PantryBreakroomSF</vt:lpstr>
      <vt:lpstr>'Div 8'!PantryBreakroomSF</vt:lpstr>
      <vt:lpstr>'Div 9'!PantryBreakroomSF</vt:lpstr>
      <vt:lpstr>Introduction!PantryBreakroomSF</vt:lpstr>
      <vt:lpstr>'Space Standards'!PantryBreakroomSF</vt:lpstr>
      <vt:lpstr>'Special Support'!PantryBreakroomSF</vt:lpstr>
      <vt:lpstr>PantryBreakroomSF</vt:lpstr>
      <vt:lpstr>'ALL DIVISIONS'!PantryBrearkoomSF</vt:lpstr>
      <vt:lpstr>'Div 10'!PantryBrearkoomSF</vt:lpstr>
      <vt:lpstr>'Div 2'!PantryBrearkoomSF</vt:lpstr>
      <vt:lpstr>'Div 3'!PantryBrearkoomSF</vt:lpstr>
      <vt:lpstr>'Div 4'!PantryBrearkoomSF</vt:lpstr>
      <vt:lpstr>'Div 5'!PantryBrearkoomSF</vt:lpstr>
      <vt:lpstr>'Div 6'!PantryBrearkoomSF</vt:lpstr>
      <vt:lpstr>'Div 7'!PantryBrearkoomSF</vt:lpstr>
      <vt:lpstr>'Div 8'!PantryBrearkoomSF</vt:lpstr>
      <vt:lpstr>'Div 9'!PantryBrearkoomSF</vt:lpstr>
      <vt:lpstr>Introduction!PantryBrearkoomSF</vt:lpstr>
      <vt:lpstr>'Space Standards'!PantryBrearkoomSF</vt:lpstr>
      <vt:lpstr>'Special Support'!PantryBrearkoomSF</vt:lpstr>
      <vt:lpstr>PantryBrearkoomSF</vt:lpstr>
      <vt:lpstr>'ALL DIVISIONS'!PantyBreakroom</vt:lpstr>
      <vt:lpstr>'Div 10'!PantyBreakroom</vt:lpstr>
      <vt:lpstr>'Div 2'!PantyBreakroom</vt:lpstr>
      <vt:lpstr>'Div 3'!PantyBreakroom</vt:lpstr>
      <vt:lpstr>'Div 4'!PantyBreakroom</vt:lpstr>
      <vt:lpstr>'Div 5'!PantyBreakroom</vt:lpstr>
      <vt:lpstr>'Div 6'!PantyBreakroom</vt:lpstr>
      <vt:lpstr>'Div 7'!PantyBreakroom</vt:lpstr>
      <vt:lpstr>'Div 8'!PantyBreakroom</vt:lpstr>
      <vt:lpstr>'Div 9'!PantyBreakroom</vt:lpstr>
      <vt:lpstr>Introduction!PantyBreakroom</vt:lpstr>
      <vt:lpstr>'Space Standards'!PantyBreakroom</vt:lpstr>
      <vt:lpstr>'Special Support'!PantyBreakroom</vt:lpstr>
      <vt:lpstr>PantyBreakroom</vt:lpstr>
      <vt:lpstr>Summary!Print_Area</vt:lpstr>
      <vt:lpstr>'ALL DIVISIONS'!ReceptionEntryArea</vt:lpstr>
      <vt:lpstr>'Div 10'!ReceptionEntryArea</vt:lpstr>
      <vt:lpstr>'Div 2'!ReceptionEntryArea</vt:lpstr>
      <vt:lpstr>'Div 3'!ReceptionEntryArea</vt:lpstr>
      <vt:lpstr>'Div 4'!ReceptionEntryArea</vt:lpstr>
      <vt:lpstr>'Div 5'!ReceptionEntryArea</vt:lpstr>
      <vt:lpstr>'Div 6'!ReceptionEntryArea</vt:lpstr>
      <vt:lpstr>'Div 7'!ReceptionEntryArea</vt:lpstr>
      <vt:lpstr>'Div 8'!ReceptionEntryArea</vt:lpstr>
      <vt:lpstr>'Div 9'!ReceptionEntryArea</vt:lpstr>
      <vt:lpstr>Introduction!ReceptionEntryArea</vt:lpstr>
      <vt:lpstr>'Space Standards'!ReceptionEntryArea</vt:lpstr>
      <vt:lpstr>'Special Support'!ReceptionEntryArea</vt:lpstr>
      <vt:lpstr>ReceptionEntryArea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Beard</dc:creator>
  <cp:lastModifiedBy>Meares, Donna</cp:lastModifiedBy>
  <cp:lastPrinted>2017-11-15T18:34:37Z</cp:lastPrinted>
  <dcterms:created xsi:type="dcterms:W3CDTF">2016-07-27T11:30:18Z</dcterms:created>
  <dcterms:modified xsi:type="dcterms:W3CDTF">2024-08-21T19:53:03Z</dcterms:modified>
</cp:coreProperties>
</file>